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c98176f8124e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00_Instrucoes" sheetId="1" r:id="R2feb8dd5c9eb42ea"/>
    <x:sheet xmlns:r="http://schemas.openxmlformats.org/officeDocument/2006/relationships" name="01_Matriz_Quesitos" sheetId="2" r:id="R5447e0d04ef34fcd"/>
    <x:sheet xmlns:r="http://schemas.openxmlformats.org/officeDocument/2006/relationships" name="02_Inventario" sheetId="3" r:id="R08aee7031ba84e5e"/>
    <x:sheet xmlns:r="http://schemas.openxmlformats.org/officeDocument/2006/relationships" name="03_Base_60_70" sheetId="4" r:id="Re87d5f6edf2f464a"/>
    <x:sheet xmlns:r="http://schemas.openxmlformats.org/officeDocument/2006/relationships" name="04_Consistencia" sheetId="5" r:id="R053e6250d6a74f42"/>
    <x:sheet xmlns:r="http://schemas.openxmlformats.org/officeDocument/2006/relationships" name="05_MDE_25" sheetId="6" r:id="R1935b09a9e9c4b9b"/>
    <x:sheet xmlns:r="http://schemas.openxmlformats.org/officeDocument/2006/relationships" name="06_Precatorios" sheetId="7" r:id="R8f1e23780e9b4bfe"/>
    <x:sheet xmlns:r="http://schemas.openxmlformats.org/officeDocument/2006/relationships" name="07_Despesas_MDE" sheetId="8" r:id="Ra6aa9aabaa4a48f5"/>
    <x:sheet xmlns:r="http://schemas.openxmlformats.org/officeDocument/2006/relationships" name="08_Rastreamento" sheetId="9" r:id="R18ad1a37c5994650"/>
    <x:sheet xmlns:r="http://schemas.openxmlformats.org/officeDocument/2006/relationships" name="09_Emp_Liq_Pag" sheetId="10" r:id="Rd5247f884f7f4ec2"/>
    <x:sheet xmlns:r="http://schemas.openxmlformats.org/officeDocument/2006/relationships" name="10_Case_Ibipitanga" sheetId="11" r:id="Rfb3c169c17464604"/>
    <x:sheet xmlns:r="http://schemas.openxmlformats.org/officeDocument/2006/relationships" name="11_Respostas" sheetId="12" r:id="Rff774fb2d2f24a1c"/>
    <x:sheet xmlns:r="http://schemas.openxmlformats.org/officeDocument/2006/relationships" name="12_Achados" sheetId="13" r:id="Rb35e5ab7eb214d18"/>
    <x:sheet xmlns:r="http://schemas.openxmlformats.org/officeDocument/2006/relationships" name="13_Sintese" sheetId="14" r:id="R9f1476895bc14e07"/>
    <x:sheet xmlns:r="http://schemas.openxmlformats.org/officeDocument/2006/relationships" name="14_Praticas_Comparadas" sheetId="15" r:id="Rcedfedabd4394b5b"/>
    <x:sheet xmlns:r="http://schemas.openxmlformats.org/officeDocument/2006/relationships" name="02A_Regra_Fontes" sheetId="16" r:id="R8313bbf7992745ef"/>
    <x:sheet xmlns:r="http://schemas.openxmlformats.org/officeDocument/2006/relationships" name="15_Recon_Receitas" sheetId="17" r:id="R3282cc6374384a80"/>
    <x:sheet xmlns:r="http://schemas.openxmlformats.org/officeDocument/2006/relationships" name="16_Deducao_FUNDEB" sheetId="18" r:id="R3e9d2051113b4ee1"/>
    <x:sheet xmlns:r="http://schemas.openxmlformats.org/officeDocument/2006/relationships" name="17_Recon_Despesas" sheetId="19" r:id="Raa11ed2de88f48bc"/>
    <x:sheet xmlns:r="http://schemas.openxmlformats.org/officeDocument/2006/relationships" name="18_Rastreabilidade_V2" sheetId="20" r:id="R3e5d9693c9764ca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%"/>
    <x:numFmt numFmtId="201" formatCode="R$ #,##0.00"/>
    <x:numFmt numFmtId="202" formatCode="0.00%"/>
    <x:numFmt numFmtId="203" formatCode="@"/>
  </x:numFmts>
  <x:fonts count="8">
    <x:font>
      <x:sz val="11"/>
      <x:name val="Carlito"/>
    </x:font>
    <x:font>
      <x:b/>
      <x:sz val="18"/>
      <x:color rgb="FFFFFFFF"/>
      <x:name val="Century Gothic"/>
    </x:font>
    <x:font>
      <x:sz val="10"/>
      <x:color rgb="FF07513A"/>
      <x:name val="Century Gothic"/>
    </x:font>
    <x:font>
      <x:b/>
      <x:sz val="10"/>
      <x:color rgb="FFFFFFFF"/>
      <x:name val="Century Gothic"/>
    </x:font>
    <x:font>
      <x:sz val="9"/>
      <x:color rgb="FF202020"/>
      <x:name val="Century Gothic"/>
    </x:font>
    <x:font>
      <x:b/>
      <x:sz val="10"/>
      <x:color rgb="FF805D0A"/>
      <x:name val="Century Gothic"/>
    </x:font>
    <x:font>
      <x:b/>
      <x:sz val="9"/>
      <x:color rgb="FF07513A"/>
      <x:name val="Century Gothic"/>
    </x:font>
    <x:font>
      <x:b/>
      <x:sz val="9"/>
      <x:color rgb="FFFFFFFF"/>
      <x:name val="Century Gothic"/>
    </x:font>
  </x:fonts>
  <x:fills count="10">
    <x:fill>
      <x:patternFill patternType="none"/>
    </x:fill>
    <x:fill>
      <x:patternFill patternType="gray125"/>
    </x:fill>
    <x:fill>
      <x:patternFill patternType="solid">
        <x:fgColor rgb="FF07513A"/>
      </x:patternFill>
    </x:fill>
    <x:fill>
      <x:patternFill patternType="solid">
        <x:fgColor rgb="FFEAF5EE"/>
      </x:patternFill>
    </x:fill>
    <x:fill>
      <x:patternFill patternType="solid">
        <x:fgColor rgb="FF0B7A45"/>
      </x:patternFill>
    </x:fill>
    <x:fill>
      <x:patternFill patternType="solid">
        <x:fgColor rgb="FFFFF2CC"/>
      </x:patternFill>
    </x:fill>
    <x:fill>
      <x:patternFill patternType="solid">
        <x:fgColor rgb="FFEAF5EE"/>
      </x:patternFill>
    </x:fill>
    <x:fill>
      <x:patternFill patternType="solid">
        <x:fgColor rgb="FFFFF2CC"/>
      </x:patternFill>
    </x:fill>
    <x:fill>
      <x:patternFill patternType="solid">
        <x:fgColor rgb="FF0B7A45"/>
      </x:patternFill>
    </x:fill>
    <x:fill>
      <x:patternFill patternType="solid">
        <x:fgColor rgb="FF07513A"/>
      </x:patternFill>
    </x:fill>
  </x:fills>
  <x:borders count="6">
    <x:border/>
    <x:border>
      <x:left style="thin">
        <x:color rgb="FF07513A"/>
      </x:left>
      <x:top style="thin">
        <x:color rgb="FF07513A"/>
      </x:top>
      <x:bottom style="thin">
        <x:color rgb="FF07513A"/>
      </x:bottom>
    </x:border>
    <x:border>
      <x:right style="thin">
        <x:color rgb="FF07513A"/>
      </x:right>
      <x:top style="thin">
        <x:color rgb="FF07513A"/>
      </x:top>
      <x:bottom style="thin">
        <x:color rgb="FF07513A"/>
      </x:bottom>
    </x:border>
    <x:border>
      <x:bottom style="thin">
        <x:color rgb="FFD9E4DE"/>
      </x:bottom>
    </x:border>
    <x:border>
      <x:top style="thin">
        <x:color rgb="FFD9E4DE"/>
      </x:top>
      <x:bottom style="thin">
        <x:color rgb="FFD9E4DE"/>
      </x:bottom>
    </x:border>
    <x:border>
      <x:top style="thin">
        <x:color rgb="FF07513A"/>
      </x:top>
      <x:bottom style="thin">
        <x:color rgb="FF07513A"/>
      </x:bottom>
    </x:border>
  </x:borders>
  <x:cellStyleXfs count="1">
    <x:xf numFmtId="0" fontId="0" fillId="0" borderId="0"/>
  </x:cellStyleXfs>
  <x:cellXfs count="7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2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3" fillId="4" borderId="2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4" fillId="0" borderId="3" xfId="0" applyNumberFormat="1" applyFont="1" applyFill="1" applyBorder="1"/>
    <x:xf numFmtId="0" fontId="4" fillId="0" borderId="4" xfId="0" applyNumberFormat="1" applyFont="1" applyFill="1" applyBorder="1"/>
    <x:xf numFmtId="0" fontId="4" fillId="0" borderId="3" xfId="0" applyNumberFormat="1" applyFont="1" applyFill="1" applyBorder="1" applyAlignment="1">
      <x:alignment wrapText="1"/>
    </x:xf>
    <x:xf numFmtId="0" fontId="4" fillId="0" borderId="4" xfId="0" applyNumberFormat="1" applyFont="1" applyFill="1" applyBorder="1" applyAlignment="1">
      <x:alignment wrapText="1"/>
    </x:xf>
    <x:xf numFmtId="0" fontId="4" fillId="0" borderId="3" xfId="0" applyNumberFormat="1" applyFont="1" applyFill="1" applyBorder="1" applyAlignment="1">
      <x:alignment vertical="top" wrapText="1"/>
    </x:xf>
    <x:xf numFmtId="0" fontId="4" fillId="0" borderId="4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vertical="center"/>
    </x:xf>
    <x:xf numFmtId="0" fontId="3" fillId="4" borderId="5" xfId="0" applyNumberFormat="1" applyFont="1" applyFill="1" applyBorder="1"/>
    <x:xf numFmtId="0" fontId="3" fillId="4" borderId="5" xfId="0" applyNumberFormat="1" applyFont="1" applyFill="1" applyBorder="1" applyAlignment="1">
      <x:alignment wrapText="1"/>
    </x:xf>
    <x:xf numFmtId="0" fontId="3" fillId="4" borderId="5" xfId="0" applyNumberFormat="1" applyFont="1" applyFill="1" applyBorder="1" applyAlignment="1">
      <x:alignment vertical="center" wrapText="1"/>
    </x:xf>
    <x:xf numFmtId="0" fontId="4" fillId="5" borderId="3" xfId="0" applyNumberFormat="1" applyFont="1" applyFill="1" applyBorder="1" applyAlignment="1">
      <x:alignment vertical="top" wrapText="1"/>
    </x:xf>
    <x:xf numFmtId="0" fontId="4" fillId="5" borderId="4" xfId="0" applyNumberFormat="1" applyFont="1" applyFill="1" applyBorder="1" applyAlignment="1">
      <x:alignment vertical="top" wrapText="1"/>
    </x:xf>
    <x:xf numFmtId="200" fontId="4" fillId="0" borderId="3" xfId="0" applyNumberFormat="1" applyFont="1" applyFill="1" applyBorder="1" applyAlignment="1">
      <x:alignment vertical="top" wrapText="1"/>
    </x:xf>
    <x:xf numFmtId="200" fontId="4" fillId="0" borderId="4" xfId="0" applyNumberFormat="1" applyFont="1" applyFill="1" applyBorder="1" applyAlignment="1">
      <x:alignment vertical="top" wrapText="1"/>
    </x:xf>
    <x:xf numFmtId="201" fontId="4" fillId="0" borderId="3" xfId="0" applyNumberFormat="1" applyFont="1" applyFill="1" applyBorder="1" applyAlignment="1">
      <x:alignment vertical="top" wrapText="1"/>
    </x:xf>
    <x:xf numFmtId="201" fontId="4" fillId="0" borderId="4" xfId="0" applyNumberFormat="1" applyFont="1" applyFill="1" applyBorder="1" applyAlignment="1">
      <x:alignment vertical="top" wrapText="1"/>
    </x:xf>
    <x:xf numFmtId="202" fontId="4" fillId="0" borderId="3" xfId="0" applyNumberFormat="1" applyFont="1" applyFill="1" applyBorder="1" applyAlignment="1">
      <x:alignment vertical="top" wrapText="1"/>
    </x:xf>
    <x:xf numFmtId="202" fontId="4" fillId="0" borderId="4" xfId="0" applyNumberFormat="1" applyFont="1" applyFill="1" applyBorder="1" applyAlignment="1">
      <x:alignment vertical="top" wrapText="1"/>
    </x:xf>
    <x:xf numFmtId="201" fontId="4" fillId="5" borderId="3" xfId="0" applyNumberFormat="1" applyFont="1" applyFill="1" applyBorder="1" applyAlignment="1">
      <x:alignment vertical="top" wrapText="1"/>
    </x:xf>
    <x:xf numFmtId="201" fontId="4" fillId="5" borderId="4" xfId="0" applyNumberFormat="1" applyFont="1" applyFill="1" applyBorder="1" applyAlignment="1">
      <x:alignment vertical="top" wrapText="1"/>
    </x:xf>
    <x:xf numFmtId="200" fontId="4" fillId="5" borderId="3" xfId="0" applyNumberFormat="1" applyFont="1" applyFill="1" applyBorder="1" applyAlignment="1">
      <x:alignment vertical="top" wrapText="1"/>
    </x:xf>
    <x:xf numFmtId="200" fontId="4" fillId="5" borderId="4" xfId="0" applyNumberFormat="1" applyFont="1" applyFill="1" applyBorder="1" applyAlignment="1">
      <x:alignment vertical="top" wrapText="1"/>
    </x:xf>
    <x:xf numFmtId="0" fontId="4" fillId="6" borderId="3" xfId="0" applyNumberFormat="1" applyFont="1" applyFill="1" applyBorder="1" applyAlignment="1">
      <x:alignment vertical="top" wrapText="1"/>
    </x:xf>
    <x:xf numFmtId="0" fontId="4" fillId="6" borderId="4" xfId="0" applyNumberFormat="1" applyFont="1" applyFill="1" applyBorder="1" applyAlignment="1">
      <x:alignment vertical="top" wrapText="1"/>
    </x:xf>
    <x:xf numFmtId="0" fontId="6" fillId="6" borderId="3" xfId="0" applyNumberFormat="1" applyFont="1" applyFill="1" applyBorder="1" applyAlignment="1">
      <x:alignment vertical="top" wrapText="1"/>
    </x:xf>
    <x:xf numFmtId="0" fontId="6" fillId="6" borderId="4" xfId="0" applyNumberFormat="1" applyFont="1" applyFill="1" applyBorder="1" applyAlignment="1">
      <x:alignment vertical="top" wrapText="1"/>
    </x:xf>
    <x:xf numFmtId="0" fontId="4" fillId="7" borderId="3" xfId="0" applyNumberFormat="1" applyFont="1" applyFill="1" applyBorder="1" applyAlignment="1">
      <x:alignment vertical="top" wrapText="1"/>
    </x:xf>
    <x:xf numFmtId="0" fontId="4" fillId="7" borderId="4" xfId="0" applyNumberFormat="1" applyFont="1" applyFill="1" applyBorder="1" applyAlignment="1">
      <x:alignment vertical="top" wrapText="1"/>
    </x:xf>
    <x:xf numFmtId="0" fontId="0" fillId="8" borderId="0" xfId="0" applyNumberFormat="1" applyFont="1" applyFill="1" applyBorder="1"/>
    <x:xf numFmtId="0" fontId="7" fillId="8" borderId="0" xfId="0" applyNumberFormat="1" applyFont="1" applyFill="1" applyBorder="1"/>
    <x:xf numFmtId="0" fontId="7" fillId="8" borderId="1" xfId="0" applyNumberFormat="1" applyFont="1" applyFill="1" applyBorder="1"/>
    <x:xf numFmtId="0" fontId="7" fillId="8" borderId="2" xfId="0" applyNumberFormat="1" applyFont="1" applyFill="1" applyBorder="1"/>
    <x:xf numFmtId="0" fontId="7" fillId="8" borderId="1" xfId="0" applyNumberFormat="1" applyFont="1" applyFill="1" applyBorder="1" applyAlignment="1">
      <x:alignment wrapText="1"/>
    </x:xf>
    <x:xf numFmtId="0" fontId="7" fillId="8" borderId="2" xfId="0" applyNumberFormat="1" applyFont="1" applyFill="1" applyBorder="1" applyAlignment="1">
      <x:alignment wrapText="1"/>
    </x:xf>
    <x:xf numFmtId="0" fontId="7" fillId="8" borderId="1" xfId="0" applyNumberFormat="1" applyFont="1" applyFill="1" applyBorder="1" applyAlignment="1">
      <x:alignment vertical="center" wrapText="1"/>
    </x:xf>
    <x:xf numFmtId="0" fontId="7" fillId="8" borderId="2" xfId="0" applyNumberFormat="1" applyFont="1" applyFill="1" applyBorder="1" applyAlignment="1">
      <x:alignment vertical="center" wrapText="1"/>
    </x:xf>
    <x:xf numFmtId="0" fontId="0" fillId="9" borderId="0" xfId="0" applyNumberFormat="1" applyFont="1" applyFill="1" applyBorder="1"/>
    <x:xf numFmtId="0" fontId="1" fillId="9" borderId="0" xfId="0" applyNumberFormat="1" applyFont="1" applyFill="1" applyBorder="1"/>
    <x:xf numFmtId="0" fontId="1" fillId="9" borderId="0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/>
    <x:xf numFmtId="0" fontId="2" fillId="6" borderId="0" xfId="0" applyNumberFormat="1" applyFont="1" applyFill="1" applyBorder="1"/>
    <x:xf numFmtId="0" fontId="2" fillId="6" borderId="0" xfId="0" applyNumberFormat="1" applyFont="1" applyFill="1" applyBorder="1" applyAlignment="1">
      <x:alignment wrapText="1"/>
    </x:xf>
    <x:xf numFmtId="0" fontId="2" fillId="6" borderId="0" xfId="0" applyNumberFormat="1" applyFont="1" applyFill="1" applyBorder="1" applyAlignment="1">
      <x:alignment vertical="center" wrapText="1"/>
    </x:xf>
    <x:xf numFmtId="0" fontId="7" fillId="8" borderId="5" xfId="0" applyNumberFormat="1" applyFont="1" applyFill="1" applyBorder="1"/>
    <x:xf numFmtId="0" fontId="7" fillId="8" borderId="5" xfId="0" applyNumberFormat="1" applyFont="1" applyFill="1" applyBorder="1" applyAlignment="1">
      <x:alignment wrapText="1"/>
    </x:xf>
    <x:xf numFmtId="0" fontId="7" fillId="8" borderId="5" xfId="0" applyNumberFormat="1" applyFont="1" applyFill="1" applyBorder="1" applyAlignment="1">
      <x:alignment vertical="center" wrapText="1"/>
    </x:xf>
    <x:xf numFmtId="0" fontId="0" fillId="7" borderId="0" xfId="0" applyNumberFormat="1" applyFont="1" applyFill="1" applyBorder="1"/>
    <x:xf numFmtId="0" fontId="5" fillId="7" borderId="0" xfId="0" applyNumberFormat="1" applyFont="1" applyFill="1" applyBorder="1"/>
    <x:xf numFmtId="0" fontId="5" fillId="7" borderId="0" xfId="0" applyNumberFormat="1" applyFont="1" applyFill="1" applyBorder="1" applyAlignment="1">
      <x:alignment wrapText="1"/>
    </x:xf>
    <x:xf numFmtId="201" fontId="4" fillId="7" borderId="3" xfId="0" applyNumberFormat="1" applyFont="1" applyFill="1" applyBorder="1" applyAlignment="1">
      <x:alignment vertical="top" wrapText="1"/>
    </x:xf>
    <x:xf numFmtId="201" fontId="4" fillId="7" borderId="4" xfId="0" applyNumberFormat="1" applyFont="1" applyFill="1" applyBorder="1" applyAlignment="1">
      <x:alignment vertical="top" wrapText="1"/>
    </x:xf>
    <x:xf numFmtId="202" fontId="4" fillId="7" borderId="3" xfId="0" applyNumberFormat="1" applyFont="1" applyFill="1" applyBorder="1" applyAlignment="1">
      <x:alignment vertical="top" wrapText="1"/>
    </x:xf>
    <x:xf numFmtId="202" fontId="4" fillId="7" borderId="4" xfId="0" applyNumberFormat="1" applyFont="1" applyFill="1" applyBorder="1" applyAlignment="1">
      <x:alignment vertical="top" wrapText="1"/>
    </x:xf>
    <x:xf numFmtId="203" fontId="4" fillId="5" borderId="3" xfId="0" applyNumberFormat="1" applyFont="1" applyFill="1" applyBorder="1" applyAlignment="1">
      <x:alignment vertical="top" wrapText="1"/>
    </x:xf>
    <x:xf numFmtId="203" fontId="4" fillId="5" borderId="4" xfId="0" applyNumberFormat="1" applyFont="1" applyFill="1" applyBorder="1" applyAlignment="1">
      <x:alignment vertical="top" wrapText="1"/>
    </x:xf>
  </x:cellXfs>
  <x:cellStyles count="1">
    <x:cellStyle name="Normal" xfId="0"/>
  </x:cellStyles>
  <x:dxfs count="8">
    <x:dxf>
      <x:font>
        <x:b/>
        <x:color rgb="FF166534"/>
      </x:font>
      <x:fill>
        <x:patternFill>
          <x:bgColor rgb="FFDCFCE7"/>
        </x:patternFill>
      </x:fill>
    </x:dxf>
    <x:dxf>
      <x:font>
        <x:b/>
        <x:color rgb="FFA61B1B"/>
      </x:font>
      <x:fill>
        <x:patternFill>
          <x:bgColor rgb="FFFDECEC"/>
        </x:patternFill>
      </x:fill>
    </x:dxf>
    <x:dxf>
      <x:font>
        <x:b/>
        <x:color rgb="FF166534"/>
      </x:font>
      <x:fill>
        <x:patternFill>
          <x:bgColor rgb="FFDCFCE7"/>
        </x:patternFill>
      </x:fill>
    </x:dxf>
    <x:dxf>
      <x:font>
        <x:b/>
        <x:color rgb="FFA61B1B"/>
      </x:font>
      <x:fill>
        <x:patternFill>
          <x:bgColor rgb="FFFDECEC"/>
        </x:patternFill>
      </x:fill>
    </x:dxf>
    <x:dxf>
      <x:font>
        <x:b/>
        <x:color rgb="FF166534"/>
      </x:font>
      <x:fill>
        <x:patternFill>
          <x:bgColor rgb="FFDCFCE7"/>
        </x:patternFill>
      </x:fill>
    </x:dxf>
    <x:dxf>
      <x:font>
        <x:b/>
        <x:color rgb="FFA61B1B"/>
      </x:font>
      <x:fill>
        <x:patternFill>
          <x:bgColor rgb="FFFDECEC"/>
        </x:patternFill>
      </x:fill>
    </x:dxf>
    <x:dxf>
      <x:font>
        <x:b/>
        <x:color rgb="FF166534"/>
      </x:font>
      <x:fill>
        <x:patternFill>
          <x:bgColor rgb="FFDCFCE7"/>
        </x:patternFill>
      </x:fill>
    </x:dxf>
    <x:dxf>
      <x:font>
        <x:b/>
        <x:color rgb="FFA61B1B"/>
      </x:font>
      <x:fill>
        <x:patternFill>
          <x:bgColor rgb="FFFDECE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e637e1a4c947cf" /><Relationship Type="http://schemas.openxmlformats.org/officeDocument/2006/relationships/theme" Target="/xl/theme/theme1.xml" Id="Rc8647125918d4de4" /><Relationship Type="http://schemas.openxmlformats.org/officeDocument/2006/relationships/sharedStrings" Target="/xl/sharedStrings.xml" Id="Reaa2986c62a341a5" /><Relationship Type="http://schemas.openxmlformats.org/officeDocument/2006/relationships/worksheet" Target="/xl/worksheets/sheet1.xml" Id="R2feb8dd5c9eb42ea" /><Relationship Type="http://schemas.openxmlformats.org/officeDocument/2006/relationships/worksheet" Target="/xl/worksheets/sheet2.xml" Id="R5447e0d04ef34fcd" /><Relationship Type="http://schemas.openxmlformats.org/officeDocument/2006/relationships/worksheet" Target="/xl/worksheets/sheet3.xml" Id="R08aee7031ba84e5e" /><Relationship Type="http://schemas.openxmlformats.org/officeDocument/2006/relationships/worksheet" Target="/xl/worksheets/sheet4.xml" Id="Re87d5f6edf2f464a" /><Relationship Type="http://schemas.openxmlformats.org/officeDocument/2006/relationships/worksheet" Target="/xl/worksheets/sheet5.xml" Id="R053e6250d6a74f42" /><Relationship Type="http://schemas.openxmlformats.org/officeDocument/2006/relationships/worksheet" Target="/xl/worksheets/sheet6.xml" Id="R1935b09a9e9c4b9b" /><Relationship Type="http://schemas.openxmlformats.org/officeDocument/2006/relationships/worksheet" Target="/xl/worksheets/sheet7.xml" Id="R8f1e23780e9b4bfe" /><Relationship Type="http://schemas.openxmlformats.org/officeDocument/2006/relationships/worksheet" Target="/xl/worksheets/sheet8.xml" Id="Ra6aa9aabaa4a48f5" /><Relationship Type="http://schemas.openxmlformats.org/officeDocument/2006/relationships/worksheet" Target="/xl/worksheets/sheet9.xml" Id="R18ad1a37c5994650" /><Relationship Type="http://schemas.openxmlformats.org/officeDocument/2006/relationships/worksheet" Target="/xl/worksheets/sheet10.xml" Id="Rd5247f884f7f4ec2" /><Relationship Type="http://schemas.openxmlformats.org/officeDocument/2006/relationships/worksheet" Target="/xl/worksheets/sheet11.xml" Id="Rfb3c169c17464604" /><Relationship Type="http://schemas.openxmlformats.org/officeDocument/2006/relationships/worksheet" Target="/xl/worksheets/sheet12.xml" Id="Rff774fb2d2f24a1c" /><Relationship Type="http://schemas.openxmlformats.org/officeDocument/2006/relationships/worksheet" Target="/xl/worksheets/sheet13.xml" Id="Rb35e5ab7eb214d18" /><Relationship Type="http://schemas.openxmlformats.org/officeDocument/2006/relationships/worksheet" Target="/xl/worksheets/sheet14.xml" Id="R9f1476895bc14e07" /><Relationship Type="http://schemas.openxmlformats.org/officeDocument/2006/relationships/worksheet" Target="/xl/worksheets/sheet15.xml" Id="Rcedfedabd4394b5b" /><Relationship Type="http://schemas.openxmlformats.org/officeDocument/2006/relationships/worksheet" Target="/xl/worksheets/sheet16.xml" Id="R8313bbf7992745ef" /><Relationship Type="http://schemas.openxmlformats.org/officeDocument/2006/relationships/worksheet" Target="/xl/worksheets/sheet17.xml" Id="R3282cc6374384a80" /><Relationship Type="http://schemas.openxmlformats.org/officeDocument/2006/relationships/worksheet" Target="/xl/worksheets/sheet18.xml" Id="R3e9d2051113b4ee1" /><Relationship Type="http://schemas.openxmlformats.org/officeDocument/2006/relationships/worksheet" Target="/xl/worksheets/sheet19.xml" Id="Raa11ed2de88f48bc" /><Relationship Type="http://schemas.openxmlformats.org/officeDocument/2006/relationships/worksheet" Target="/xl/worksheets/sheet20.xml" Id="R3e5d9693c9764ca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96" hidden="0" customWidth="1"/>
  </x:cols>
  <x:sheetData>
    <x:row r="1" ht="32" customHeight="1">
      <x:c r="A1" s="3" t="str">
        <x:v>MÓDULO 4 · DESTINAÇÃO E RASTREAMENTO DE RECURSOS DO FUNDEB — PAPÉIS DE TRABALHO</x:v>
      </x:c>
    </x:row>
    <x:row r="2" ht="28" customHeight="1">
      <x:c r="A2" s="7" t="str">
        <x:v>Uso didático e técnico · respostas baseadas exclusivamente nos documentos dos autos</x:v>
      </x:c>
    </x:row>
    <x:row r="4">
      <x:c r="A4" s="14" t="str">
        <x:v>Campo</x:v>
      </x:c>
      <x:c r="B4" s="15" t="str">
        <x:v>Orientação</x:v>
      </x:c>
    </x:row>
    <x:row r="5" ht="54" customHeight="1">
      <x:c r="A5" s="21" t="str">
        <x:v>Ementa adotada</x:v>
      </x:c>
      <x:c r="B5" s="21" t="str">
        <x:v>Lei nº 14.113/2020; normas TCM-BA; Portaria STN nº 710/2021; MDF; SIGA, e-TCM e SIOPE; fluxo de recebimento e aplicação; estudo de caso; relatório.</x:v>
      </x:c>
    </x:row>
    <x:row r="6" ht="54" customHeight="1">
      <x:c r="A6" s="22" t="str">
        <x:v>Fluxo obrigatório</x:v>
      </x:c>
      <x:c r="B6" s="22" t="str">
        <x:v>Quesito → critério → inventário → teste → memória de cálculo → evidência → limitação → resposta → revisão.</x:v>
      </x:c>
    </x:row>
    <x:row r="7" ht="54" customHeight="1">
      <x:c r="A7" s="22" t="str">
        <x:v>Estados de conclusão</x:v>
      </x:c>
      <x:c r="B7" s="22" t="str">
        <x:v>Comprovado; não comprovado; indício; inconclusivo por limitação; não aplicável.</x:v>
      </x:c>
    </x:row>
    <x:row r="8" ht="54" customHeight="1">
      <x:c r="A8" s="22" t="str">
        <x:v>Regra de evidência</x:v>
      </x:c>
      <x:c r="B8" s="22" t="str">
        <x:v>Citar arquivo, página/linha, competência, sistema, data da coleta e responsável pela revisão.</x:v>
      </x:c>
    </x:row>
    <x:row r="9" ht="54" customHeight="1">
      <x:c r="A9" s="22" t="str">
        <x:v>Salvaguarda</x:v>
      </x:c>
      <x:c r="B9" s="22" t="str">
        <x:v>Não preencher lacunas, não inferir intenção e não concluir dano ou responsabilidade pessoal sem suporte e contraditório.</x:v>
      </x:c>
    </x:row>
    <x:row r="10" ht="54" customHeight="1">
      <x:c r="A10" s="22" t="str">
        <x:v>Blocos</x:v>
      </x:c>
      <x:c r="B10" s="22" t="str">
        <x:v>Precatórios FUNDEF/FUNDEB; metodologia histórica 60%/70% (2019–2023); MDE 25%; reconciliação RREO–SIOPE–TCM; rastreamento bancário; ciclo empenho–liquidação–pagamento.</x:v>
      </x:c>
    </x:row>
    <x:row r="12" ht="30" customHeight="1">
      <x:c r="A12" s="25" t="str">
        <x:v>Campos amarelos = entrada do auditor · campos verdes = cálculo/resultado · campos vermelhos = exceção a esclarecer</x:v>
      </x:c>
    </x:row>
    <x:row r="14" ht="48" customHeight="1">
      <x:c r="A14" s="43" t="str">
        <x:v>Regra V2 — receitas</x:v>
      </x:c>
      <x:c r="B14" s="45" t="str">
        <x:v>Comparar somente a mesma camada: bruto, dedução FUNDEB, líquido, crédito FUNDEB, precatório ou rendimento.</x:v>
      </x:c>
    </x:row>
    <x:row r="15" ht="48" customHeight="1">
      <x:c r="A15" s="44" t="str">
        <x:v>Regra V2 — despesas</x:v>
      </x:c>
      <x:c r="B15" s="46" t="str">
        <x:v>Comparar e-TCM, MSC e SIOPE no mesmo exercício, competência, fonte/CO, natureza e estágio.</x:v>
      </x:c>
    </x:row>
    <x:row r="16" ht="48" customHeight="1">
      <x:c r="A16" s="44" t="str">
        <x:v>Dedução FUNDEB</x:v>
      </x:c>
      <x:c r="B16" s="46" t="str">
        <x:v>Reconstruir por transferência-base. O resultado crédito recebido − dedução é redistributivo e não constitui achado automático.</x:v>
      </x:c>
    </x:row>
    <x:row r="17" ht="48" customHeight="1">
      <x:c r="A17" s="44" t="str">
        <x:v>Corte 95/96 → 544</x:v>
      </x:c>
      <x:c r="B17" s="46" t="str">
        <x:v>Até 2022, nos municípios baianos, as fontes 95 e 96 identificam recursos de precatórios do FUNDEF (Res. TCM-BA nº 1.268/2008). A partir de 2023, a fonte nacional 544 identifica precatórios do FUNDEF. Preservar o código original e registrar 95→544 e 96→544. A fonte 545 é distinta, não sucede a fonte 96 e somente deve ser usada conforme a tabela do exercício.</x:v>
      </x:c>
    </x:row>
    <x:row r="18" ht="48" customHeight="1">
      <x:c r="A18" s="44" t="str">
        <x:v>Naturezas-chave</x:v>
      </x:c>
      <x:c r="B18" s="46" t="str">
        <x:v>1.7.1.9.56.0.0: decisão judicial FUNDEF; 1.7.5.1.50.0.0: crédito FUNDEB. Validar 9.1.7.1.50.0.0 como redutor no leiaute.</x:v>
      </x:c>
    </x:row>
    <x:row r="19" ht="48" customHeight="1">
      <x:c r="A19" s="44" t="str">
        <x:v>Novas abas</x:v>
      </x:c>
      <x:c r="B19" s="46" t="str">
        <x:v>02A_Regra_Fontes; 15_Recon_Receitas; 16_Deducao_FUNDEB; 17_Recon_Despesas; 18_Rastreabilidade_V2.</x:v>
      </x:c>
    </x:row>
  </x:sheetData>
  <x:mergeCells>
    <x:mergeCell ref="A1:H1"/>
    <x:mergeCell ref="A2:H2"/>
    <x:mergeCell ref="A12:H1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67" hidden="0" customWidth="1"/>
    <x:col min="3" max="3" width="40" hidden="0" customWidth="1"/>
    <x:col min="4" max="4" width="44" hidden="0" customWidth="1"/>
    <x:col min="5" max="5" width="60" hidden="0" customWidth="1"/>
    <x:col min="6" max="6" width="22" hidden="0" customWidth="1"/>
  </x:cols>
  <x:sheetData>
    <x:row r="1" ht="32" customHeight="1">
      <x:c r="A1" s="3" t="str">
        <x:v>MATRIZ-MESTRA DOS QUESITOS</x:v>
      </x:c>
    </x:row>
    <x:row r="2" ht="28" customHeight="1">
      <x:c r="A2" s="7" t="str">
        <x:v>As regras variam no tempo: 60% em 2019–2020; 70% em 2021–2023. Precatórios têm trilha específica.</x:v>
      </x:c>
    </x:row>
    <x:row r="4" ht="38" customHeight="1">
      <x:c r="A4" s="14" t="str">
        <x:v>ID</x:v>
      </x:c>
      <x:c r="B4" s="28" t="str">
        <x:v>Quesito</x:v>
      </x:c>
      <x:c r="C4" s="28" t="str">
        <x:v>Critério</x:v>
      </x:c>
      <x:c r="D4" s="28" t="str">
        <x:v>Evidência mínima</x:v>
      </x:c>
      <x:c r="E4" s="28" t="str">
        <x:v>Procedimento</x:v>
      </x:c>
      <x:c r="F4" s="15" t="str">
        <x:v>Aba de suporte</x:v>
      </x:c>
    </x:row>
    <x:row r="5" ht="48" customHeight="1">
      <x:c r="A5" s="21" t="str">
        <x:v>QE-01</x:v>
      </x:c>
      <x:c r="B5" s="21" t="str">
        <x:v>Os pagamentos discriminados pelo Município observam a destinação legal dos precatórios do FUNDEF?</x:v>
      </x:c>
      <x:c r="C5" s="21" t="str">
        <x:v>Lei nº 14.113/2020, art. 47-A; Lei nº 14.325/2022; TCM-BA Res. nº 1.346/2016</x:v>
      </x:c>
      <x:c r="D5" s="21" t="str">
        <x:v>Relação de pagamentos, lei local, folha, processos e extratos</x:v>
      </x:c>
      <x:c r="E5" s="21" t="str">
        <x:v>Classificar beneficiário, período de efetivo exercício, critério de rateio, MDE e conta vinculada.</x:v>
      </x:c>
      <x:c r="F5" s="21" t="str">
        <x:v>06_Precatorios; 15_Recon_Receitas</x:v>
      </x:c>
    </x:row>
    <x:row r="6" ht="48" customHeight="1">
      <x:c r="A6" s="22" t="str">
        <x:v>QE-02</x:v>
      </x:c>
      <x:c r="B6" s="22" t="str">
        <x:v>Foram respeitados os percentuais de 60% para profissionais e até 40% para MDE?</x:v>
      </x:c>
      <x:c r="C6" s="22" t="str">
        <x:v>Lei nº 14.113/2020, art. 47-A; Lei nº 14.325/2022; legislação local</x:v>
      </x:c>
      <x:c r="D6" s="22" t="str">
        <x:v>Valor principal, rendimentos, pagamentos e memória do rateio</x:v>
      </x:c>
      <x:c r="E6" s="22" t="str">
        <x:v>Recalcular percentual e diferença, separando principal, rendimentos e parcelas.</x:v>
      </x:c>
      <x:c r="F6" s="22" t="str">
        <x:v>06_Precatorios; 16_Deducao_FUNDEB</x:v>
      </x:c>
    </x:row>
    <x:row r="7" ht="48" customHeight="1">
      <x:c r="A7" s="22" t="str">
        <x:v>QE-03</x:v>
      </x:c>
      <x:c r="B7" s="22" t="str">
        <x:v>Há despesa sem enquadramento na finalidade educacional?</x:v>
      </x:c>
      <x:c r="C7" s="22" t="str">
        <x:v>LDB, arts. 70 e 71; Lei nº 14.113/2020</x:v>
      </x:c>
      <x:c r="D7" s="22" t="str">
        <x:v>Processos, notas, objetos, beneficiários e classificação contábil</x:v>
      </x:c>
      <x:c r="E7" s="22" t="str">
        <x:v>Aplicar matriz MDE/não MDE e documentar fundamento por transação.</x:v>
      </x:c>
      <x:c r="F7" s="22" t="str">
        <x:v>07_Despesas_MDE; 17_Recon_Despesas</x:v>
      </x:c>
    </x:row>
    <x:row r="8" ht="48" customHeight="1">
      <x:c r="A8" s="22" t="str">
        <x:v>QV-01</x:v>
      </x:c>
      <x:c r="B8" s="22" t="str">
        <x:v>A metodologia de Vitória da Conquista para 60%/70% está conforme o MDF de cada exercício e a STN?</x:v>
      </x:c>
      <x:c r="C8" s="22" t="str">
        <x:v>Lei nº 11.494/2007, art. 22; Lei nº 14.113/2020, art. 26; MDF anual</x:v>
      </x:c>
      <x:c r="D8" s="22" t="str">
        <x:v>RREO 2019–2023, memórias SEFIN/STPC, MDF de cada ano</x:v>
      </x:c>
      <x:c r="E8" s="22" t="str">
        <x:v>Usar 60% em 2019–2020 e 70% em 2021–2023; reconstruir numerador, denominador e exclusões.</x:v>
      </x:c>
      <x:c r="F8" s="22" t="str">
        <x:v>03_Base_60_70; 02A_Regra_Fontes</x:v>
      </x:c>
    </x:row>
    <x:row r="9" ht="48" customHeight="1">
      <x:c r="A9" s="22" t="str">
        <x:v>QV-02</x:v>
      </x:c>
      <x:c r="B9" s="22" t="str">
        <x:v>Os RREOs 2019–2023 são consistentes com sistema financeiro, SIOPE e TCM-BA?</x:v>
      </x:c>
      <x:c r="C9" s="22" t="str">
        <x:v>LRF; MDF; normas de remessa</x:v>
      </x:c>
      <x:c r="D9" s="22" t="str">
        <x:v>RREO, razão, balancetes, SIOPE e e-TCM/SIGA</x:v>
      </x:c>
      <x:c r="E9" s="22" t="str">
        <x:v>Conciliar receitas por camada e despesas por estágio; quantificar toda divergência e sua evidência.</x:v>
      </x:c>
      <x:c r="F9" s="22" t="str">
        <x:v>04_Consistencia; 15_Recon_Receitas; 17_Recon_Despesas</x:v>
      </x:c>
    </x:row>
    <x:row r="10" ht="48" customHeight="1">
      <x:c r="A10" s="22" t="str">
        <x:v>QV-03</x:v>
      </x:c>
      <x:c r="B10" s="22" t="str">
        <x:v>Os cálculos GIPE e Município estão aritmeticamente corretos, sendo a divergência apenas metodológica?</x:v>
      </x:c>
      <x:c r="C10" s="22" t="str">
        <x:v>Memórias apresentadas; regras matemáticas; MDF anual</x:v>
      </x:c>
      <x:c r="D10" s="22" t="str">
        <x:v>Relatório GIPE nº 05/2023 e memórias municipais</x:v>
      </x:c>
      <x:c r="E10" s="22" t="str">
        <x:v>Reexecutar fórmulas sem alterar bases; depois comparar as bases e demais premissas.</x:v>
      </x:c>
      <x:c r="F10" s="22" t="str">
        <x:v>03_Base_60_70</x:v>
      </x:c>
    </x:row>
    <x:row r="11" ht="48" customHeight="1">
      <x:c r="A11" s="22" t="str">
        <x:v>QV-04</x:v>
      </x:c>
      <x:c r="B11" s="22" t="str">
        <x:v>A metodologia municipal é compatível com a prática nacional? Há entes que incluam os 5%/25% externos ao Fundo na base?</x:v>
      </x:c>
      <x:c r="C11" s="22" t="str">
        <x:v>Leis anuais aplicáveis; MDF; RREO oficial comparável</x:v>
      </x:c>
      <x:c r="D11" s="22" t="str">
        <x:v>Amostra de RREOs e notas técnicas oficiais</x:v>
      </x:c>
      <x:c r="E11" s="22" t="str">
        <x:v>Comparar somente documentos oficiais, mesma regra e exercício; prática observada não substitui o critério legal.</x:v>
      </x:c>
      <x:c r="F11" s="22" t="str">
        <x:v>14_Praticas_Comparadas</x:v>
      </x:c>
    </x:row>
    <x:row r="12" ht="48" customHeight="1">
      <x:c r="A12" s="22" t="str">
        <x:v>QV-05</x:v>
      </x:c>
      <x:c r="B12" s="22" t="str">
        <x:v>Qual o adicional anual para atingir 60%/70% pela metodologia GIPE e seu peso no orçamento total?</x:v>
      </x:c>
      <x:c r="C12" s="22" t="str">
        <x:v>Metodologia GIPE transcrita dos autos</x:v>
      </x:c>
      <x:c r="D12" s="22" t="str">
        <x:v>Base GIPE, remuneração elegível e orçamento total 2019–2023</x:v>
      </x:c>
      <x:c r="E12" s="22" t="str">
        <x:v>Máx(0, base GIPE × percentual − remuneração); adicional/orçamento total.</x:v>
      </x:c>
      <x:c r="F12" s="22" t="str">
        <x:v>03_Base_60_70</x:v>
      </x:c>
    </x:row>
    <x:row r="13" ht="48" customHeight="1">
      <x:c r="A13" s="22" t="str">
        <x:v>QV-06</x:v>
      </x:c>
      <x:c r="B13" s="22" t="str">
        <x:v>O Município cumpriu o mínimo constitucional de 25% em MDE em 2019–2023?</x:v>
      </x:c>
      <x:c r="C13" s="22" t="str">
        <x:v>Constituição, art. 212; LDB, arts. 70–71; MDF anual</x:v>
      </x:c>
      <x:c r="D13" s="22" t="str">
        <x:v>RREO Anexo 8, receitas de impostos, despesas e deduções</x:v>
      </x:c>
      <x:c r="E13" s="22" t="str">
        <x:v>Reproduzir base, mínimo, aplicação líquida, percentual e insuficiência por ano.</x:v>
      </x:c>
      <x:c r="F13" s="22" t="str">
        <x:v>05_MDE_25; 16_Deducao_FUNDEB</x:v>
      </x:c>
    </x:row>
    <x:row r="14" ht="48" customHeight="1">
      <x:c r="A14" s="22" t="str">
        <x:v>QT-01</x:v>
      </x:c>
      <x:c r="B14" s="22" t="str">
        <x:v>Os créditos em contas de precatórios foram usados conforme a destinação legal específica?</x:v>
      </x:c>
      <x:c r="C14" s="22" t="str">
        <x:v>Lei nº 14.113/2020, art. 47-A; TCM-BA Res. nº 1.346/2016</x:v>
      </x:c>
      <x:c r="D14" s="22" t="str">
        <x:v>Extratos integrais, aplicações, pagamentos e conciliações</x:v>
      </x:c>
      <x:c r="E14" s="22" t="str">
        <x:v>Rastrear cada crédito até o beneficiário/objeto e saldo, sem compensar contas.</x:v>
      </x:c>
      <x:c r="F14" s="22" t="str">
        <x:v>08_Rastreamento; 15_Recon_Receitas</x:v>
      </x:c>
    </x:row>
    <x:row r="15" ht="48" customHeight="1">
      <x:c r="A15" s="22" t="str">
        <x:v>QT-02</x:v>
      </x:c>
      <x:c r="B15" s="22" t="str">
        <x:v>Os valores foram destinados exclusivamente a MDE?</x:v>
      </x:c>
      <x:c r="C15" s="22" t="str">
        <x:v>LDB, arts. 70–71; legislação do Fundo</x:v>
      </x:c>
      <x:c r="D15" s="22" t="str">
        <x:v>Processos e classificação por despesa</x:v>
      </x:c>
      <x:c r="E15" s="22" t="str">
        <x:v>Classificar cada débito e somar MDE, rateio e não MDE.</x:v>
      </x:c>
      <x:c r="F15" s="22" t="str">
        <x:v>07_Despesas_MDE; 17_Recon_Despesas</x:v>
      </x:c>
    </x:row>
    <x:row r="16" ht="48" customHeight="1">
      <x:c r="A16" s="22" t="str">
        <x:v>QT-03</x:v>
      </x:c>
      <x:c r="B16" s="22" t="str">
        <x:v>Houve aplicações, saques ou transferências para contas não vinculadas ou finalidade diversa?</x:v>
      </x:c>
      <x:c r="C16" s="22" t="str">
        <x:v>Lei nº 14.113/2020, arts. 21 e 24; normas bancárias do Fundo</x:v>
      </x:c>
      <x:c r="D16" s="22" t="str">
        <x:v>Extratos, aplicações, contas de destino e ordens bancárias</x:v>
      </x:c>
      <x:c r="E16" s="22" t="str">
        <x:v>Montar fluxo saldo inicial + créditos + rendimentos − débitos = saldo final e investigar transferências.</x:v>
      </x:c>
      <x:c r="F16" s="22" t="str">
        <x:v>08_Rastreamento</x:v>
      </x:c>
    </x:row>
    <x:row r="17" ht="48" customHeight="1">
      <x:c r="A17" s="22" t="str">
        <x:v>QT-04</x:v>
      </x:c>
      <x:c r="B17" s="22" t="str">
        <x:v>Os pagamentos foram precedidos de empenho e regular liquidação?</x:v>
      </x:c>
      <x:c r="C17" s="22" t="str">
        <x:v>Lei nº 4.320/1964, arts. 58 a 65</x:v>
      </x:c>
      <x:c r="D17" s="22" t="str">
        <x:v>Empenho, liquidação, nota, atesto, pagamento e banco</x:v>
      </x:c>
      <x:c r="E17" s="22" t="str">
        <x:v>Testar sequência, datas, valores e suporte por transação.</x:v>
      </x:c>
      <x:c r="F17" s="22" t="str">
        <x:v>09_Emp_Liq_Pag; 17_Recon_Despesas</x:v>
      </x:c>
    </x:row>
  </x:sheetData>
  <x:mergeCells>
    <x:mergeCell ref="A1:F1"/>
    <x:mergeCell ref="A2:F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34" hidden="0" customWidth="1"/>
    <x:col min="3" max="3" width="20" hidden="0" customWidth="1"/>
    <x:col min="4" max="4" width="14" hidden="0" customWidth="1"/>
    <x:col min="5" max="5" width="18" hidden="0" customWidth="1"/>
    <x:col min="6" max="6" width="16" hidden="0" customWidth="1"/>
    <x:col min="7" max="7" width="16" hidden="0" customWidth="1"/>
    <x:col min="8" max="8" width="22" hidden="0" customWidth="1"/>
    <x:col min="9" max="9" width="12" hidden="0" customWidth="1"/>
    <x:col min="10" max="10" width="34" hidden="0" customWidth="1"/>
    <x:col min="11" max="11" width="12" hidden="0" customWidth="1"/>
    <x:col min="12" max="12" width="28" hidden="0" customWidth="1"/>
  </x:cols>
  <x:sheetData>
    <x:row r="1" ht="32" customHeight="1">
      <x:c r="A1" s="3" t="str">
        <x:v>INVENTÁRIO DOCUMENTAL</x:v>
      </x:c>
    </x:row>
    <x:row r="2" ht="28" customHeight="1">
      <x:c r="A2" s="7" t="str">
        <x:v>Catalogar antes de calcular; uma conclusão sem localização da evidência permanece inconclusiva.</x:v>
      </x:c>
    </x:row>
    <x:row r="4" ht="38" customHeight="1">
      <x:c r="A4" s="14" t="str">
        <x:v>ID</x:v>
      </x:c>
      <x:c r="B4" s="28" t="str">
        <x:v>Arquivo/peça</x:v>
      </x:c>
      <x:c r="C4" s="28" t="str">
        <x:v>Origem</x:v>
      </x:c>
      <x:c r="D4" s="28" t="str">
        <x:v>Competência</x:v>
      </x:c>
      <x:c r="E4" s="28" t="str">
        <x:v>Tipo</x:v>
      </x:c>
      <x:c r="F4" s="28" t="str">
        <x:v>Página/linha</x:v>
      </x:c>
      <x:c r="G4" s="28" t="str">
        <x:v>Integridade</x:v>
      </x:c>
      <x:c r="H4" s="28" t="str">
        <x:v>Quesitos vinculados</x:v>
      </x:c>
      <x:c r="I4" s="28" t="str">
        <x:v>Recebido?</x:v>
      </x:c>
      <x:c r="J4" s="15" t="str">
        <x:v>Observações</x:v>
      </x:c>
      <x:c r="K4" s="53" t="str">
        <x:v>Formato</x:v>
      </x:c>
      <x:c r="L4" s="54" t="str">
        <x:v>Hash/ID da extração</x:v>
      </x:c>
    </x:row>
    <x:row r="5" ht="48" customHeight="1">
      <x:c r="A5" s="21" t="str">
        <x:v>DOC-001</x:v>
      </x:c>
      <x:c r="B5" s="29" t="str"/>
      <x:c r="C5" s="29" t="str"/>
      <x:c r="D5" s="29" t="str"/>
      <x:c r="E5" s="29" t="str"/>
      <x:c r="F5" s="29" t="str"/>
      <x:c r="G5" s="29" t="str"/>
      <x:c r="H5" s="29" t="str"/>
      <x:c r="I5" s="29" t="str"/>
      <x:c r="J5" s="21" t="str"/>
      <x:c r="K5" s="45" t="str"/>
      <x:c r="L5" s="45" t="str"/>
    </x:row>
    <x:row r="6" ht="48" customHeight="1">
      <x:c r="A6" s="22" t="str">
        <x:v>DOC-002</x:v>
      </x:c>
      <x:c r="B6" s="30" t="str"/>
      <x:c r="C6" s="30" t="str"/>
      <x:c r="D6" s="30" t="str"/>
      <x:c r="E6" s="30" t="str"/>
      <x:c r="F6" s="30" t="str"/>
      <x:c r="G6" s="30" t="str"/>
      <x:c r="H6" s="30" t="str"/>
      <x:c r="I6" s="30" t="str"/>
      <x:c r="J6" s="22" t="str"/>
      <x:c r="K6" s="46" t="str"/>
      <x:c r="L6" s="46" t="str"/>
    </x:row>
    <x:row r="7" ht="48" customHeight="1">
      <x:c r="A7" s="22" t="str">
        <x:v>DOC-003</x:v>
      </x:c>
      <x:c r="B7" s="30" t="str"/>
      <x:c r="C7" s="30" t="str"/>
      <x:c r="D7" s="30" t="str"/>
      <x:c r="E7" s="30" t="str"/>
      <x:c r="F7" s="30" t="str"/>
      <x:c r="G7" s="30" t="str"/>
      <x:c r="H7" s="30" t="str"/>
      <x:c r="I7" s="30" t="str"/>
      <x:c r="J7" s="22" t="str"/>
      <x:c r="K7" s="46" t="str"/>
      <x:c r="L7" s="46" t="str"/>
    </x:row>
    <x:row r="8" ht="48" customHeight="1">
      <x:c r="A8" s="22" t="str">
        <x:v>DOC-004</x:v>
      </x:c>
      <x:c r="B8" s="30" t="str"/>
      <x:c r="C8" s="30" t="str"/>
      <x:c r="D8" s="30" t="str"/>
      <x:c r="E8" s="30" t="str"/>
      <x:c r="F8" s="30" t="str"/>
      <x:c r="G8" s="30" t="str"/>
      <x:c r="H8" s="30" t="str"/>
      <x:c r="I8" s="30" t="str"/>
      <x:c r="J8" s="22" t="str"/>
      <x:c r="K8" s="46" t="str"/>
      <x:c r="L8" s="46" t="str"/>
    </x:row>
    <x:row r="9" ht="48" customHeight="1">
      <x:c r="A9" s="22" t="str">
        <x:v>DOC-005</x:v>
      </x:c>
      <x:c r="B9" s="30" t="str"/>
      <x:c r="C9" s="30" t="str"/>
      <x:c r="D9" s="30" t="str"/>
      <x:c r="E9" s="30" t="str"/>
      <x:c r="F9" s="30" t="str"/>
      <x:c r="G9" s="30" t="str"/>
      <x:c r="H9" s="30" t="str"/>
      <x:c r="I9" s="30" t="str"/>
      <x:c r="J9" s="22" t="str"/>
      <x:c r="K9" s="46" t="str"/>
      <x:c r="L9" s="46" t="str"/>
    </x:row>
    <x:row r="10" ht="48" customHeight="1">
      <x:c r="A10" s="22" t="str">
        <x:v>DOC-006</x:v>
      </x:c>
      <x:c r="B10" s="30" t="str"/>
      <x:c r="C10" s="30" t="str"/>
      <x:c r="D10" s="30" t="str"/>
      <x:c r="E10" s="30" t="str"/>
      <x:c r="F10" s="30" t="str"/>
      <x:c r="G10" s="30" t="str"/>
      <x:c r="H10" s="30" t="str"/>
      <x:c r="I10" s="30" t="str"/>
      <x:c r="J10" s="22" t="str"/>
      <x:c r="K10" s="46" t="str"/>
      <x:c r="L10" s="46" t="str"/>
    </x:row>
    <x:row r="11" ht="48" customHeight="1">
      <x:c r="A11" s="22" t="str">
        <x:v>DOC-007</x:v>
      </x:c>
      <x:c r="B11" s="30" t="str"/>
      <x:c r="C11" s="30" t="str"/>
      <x:c r="D11" s="30" t="str"/>
      <x:c r="E11" s="30" t="str"/>
      <x:c r="F11" s="30" t="str"/>
      <x:c r="G11" s="30" t="str"/>
      <x:c r="H11" s="30" t="str"/>
      <x:c r="I11" s="30" t="str"/>
      <x:c r="J11" s="22" t="str"/>
      <x:c r="K11" s="46" t="str"/>
      <x:c r="L11" s="46" t="str"/>
    </x:row>
    <x:row r="12" ht="48" customHeight="1">
      <x:c r="A12" s="22" t="str">
        <x:v>DOC-008</x:v>
      </x:c>
      <x:c r="B12" s="30" t="str"/>
      <x:c r="C12" s="30" t="str"/>
      <x:c r="D12" s="30" t="str"/>
      <x:c r="E12" s="30" t="str"/>
      <x:c r="F12" s="30" t="str"/>
      <x:c r="G12" s="30" t="str"/>
      <x:c r="H12" s="30" t="str"/>
      <x:c r="I12" s="30" t="str"/>
      <x:c r="J12" s="22" t="str"/>
      <x:c r="K12" s="46" t="str"/>
      <x:c r="L12" s="46" t="str"/>
    </x:row>
    <x:row r="13" ht="48" customHeight="1">
      <x:c r="A13" s="22" t="str">
        <x:v>DOC-009</x:v>
      </x:c>
      <x:c r="B13" s="30" t="str"/>
      <x:c r="C13" s="30" t="str"/>
      <x:c r="D13" s="30" t="str"/>
      <x:c r="E13" s="30" t="str"/>
      <x:c r="F13" s="30" t="str"/>
      <x:c r="G13" s="30" t="str"/>
      <x:c r="H13" s="30" t="str"/>
      <x:c r="I13" s="30" t="str"/>
      <x:c r="J13" s="22" t="str"/>
      <x:c r="K13" s="46" t="str"/>
      <x:c r="L13" s="46" t="str"/>
    </x:row>
    <x:row r="14" ht="48" customHeight="1">
      <x:c r="A14" s="22" t="str">
        <x:v>DOC-010</x:v>
      </x:c>
      <x:c r="B14" s="30" t="str"/>
      <x:c r="C14" s="30" t="str"/>
      <x:c r="D14" s="30" t="str"/>
      <x:c r="E14" s="30" t="str"/>
      <x:c r="F14" s="30" t="str"/>
      <x:c r="G14" s="30" t="str"/>
      <x:c r="H14" s="30" t="str"/>
      <x:c r="I14" s="30" t="str"/>
      <x:c r="J14" s="22" t="str"/>
      <x:c r="K14" s="46" t="str"/>
      <x:c r="L14" s="46" t="str"/>
    </x:row>
    <x:row r="15" ht="48" customHeight="1">
      <x:c r="A15" s="22" t="str">
        <x:v>DOC-011</x:v>
      </x:c>
      <x:c r="B15" s="30" t="str"/>
      <x:c r="C15" s="30" t="str"/>
      <x:c r="D15" s="30" t="str"/>
      <x:c r="E15" s="30" t="str"/>
      <x:c r="F15" s="30" t="str"/>
      <x:c r="G15" s="30" t="str"/>
      <x:c r="H15" s="30" t="str"/>
      <x:c r="I15" s="30" t="str"/>
      <x:c r="J15" s="22" t="str"/>
      <x:c r="K15" s="46" t="str"/>
      <x:c r="L15" s="46" t="str"/>
    </x:row>
    <x:row r="16" ht="48" customHeight="1">
      <x:c r="A16" s="22" t="str">
        <x:v>DOC-012</x:v>
      </x:c>
      <x:c r="B16" s="30" t="str"/>
      <x:c r="C16" s="30" t="str"/>
      <x:c r="D16" s="30" t="str"/>
      <x:c r="E16" s="30" t="str"/>
      <x:c r="F16" s="30" t="str"/>
      <x:c r="G16" s="30" t="str"/>
      <x:c r="H16" s="30" t="str"/>
      <x:c r="I16" s="30" t="str"/>
      <x:c r="J16" s="22" t="str"/>
      <x:c r="K16" s="46" t="str"/>
      <x:c r="L16" s="46" t="str"/>
    </x:row>
    <x:row r="17" ht="48" customHeight="1">
      <x:c r="A17" s="22" t="str">
        <x:v>DOC-013</x:v>
      </x:c>
      <x:c r="B17" s="30" t="str"/>
      <x:c r="C17" s="30" t="str"/>
      <x:c r="D17" s="30" t="str"/>
      <x:c r="E17" s="30" t="str"/>
      <x:c r="F17" s="30" t="str"/>
      <x:c r="G17" s="30" t="str"/>
      <x:c r="H17" s="30" t="str"/>
      <x:c r="I17" s="30" t="str"/>
      <x:c r="J17" s="22" t="str"/>
      <x:c r="K17" s="46" t="str"/>
      <x:c r="L17" s="46" t="str"/>
    </x:row>
    <x:row r="18" ht="48" customHeight="1">
      <x:c r="A18" s="22" t="str">
        <x:v>DOC-014</x:v>
      </x:c>
      <x:c r="B18" s="30" t="str"/>
      <x:c r="C18" s="30" t="str"/>
      <x:c r="D18" s="30" t="str"/>
      <x:c r="E18" s="30" t="str"/>
      <x:c r="F18" s="30" t="str"/>
      <x:c r="G18" s="30" t="str"/>
      <x:c r="H18" s="30" t="str"/>
      <x:c r="I18" s="30" t="str"/>
      <x:c r="J18" s="22" t="str"/>
      <x:c r="K18" s="46" t="str"/>
      <x:c r="L18" s="46" t="str"/>
    </x:row>
    <x:row r="19" ht="48" customHeight="1">
      <x:c r="A19" s="22" t="str">
        <x:v>DOC-015</x:v>
      </x:c>
      <x:c r="B19" s="30" t="str"/>
      <x:c r="C19" s="30" t="str"/>
      <x:c r="D19" s="30" t="str"/>
      <x:c r="E19" s="30" t="str"/>
      <x:c r="F19" s="30" t="str"/>
      <x:c r="G19" s="30" t="str"/>
      <x:c r="H19" s="30" t="str"/>
      <x:c r="I19" s="30" t="str"/>
      <x:c r="J19" s="22" t="str"/>
      <x:c r="K19" s="46" t="str"/>
      <x:c r="L19" s="46" t="str"/>
    </x:row>
    <x:row r="20" ht="48" customHeight="1">
      <x:c r="A20" s="22" t="str">
        <x:v>DOC-016</x:v>
      </x:c>
      <x:c r="B20" s="30" t="str"/>
      <x:c r="C20" s="30" t="str"/>
      <x:c r="D20" s="30" t="str"/>
      <x:c r="E20" s="30" t="str"/>
      <x:c r="F20" s="30" t="str"/>
      <x:c r="G20" s="30" t="str"/>
      <x:c r="H20" s="30" t="str"/>
      <x:c r="I20" s="30" t="str"/>
      <x:c r="J20" s="22" t="str"/>
      <x:c r="K20" s="46" t="str"/>
      <x:c r="L20" s="46" t="str"/>
    </x:row>
    <x:row r="21" ht="48" customHeight="1">
      <x:c r="A21" s="22" t="str">
        <x:v>DOC-017</x:v>
      </x:c>
      <x:c r="B21" s="30" t="str"/>
      <x:c r="C21" s="30" t="str"/>
      <x:c r="D21" s="30" t="str"/>
      <x:c r="E21" s="30" t="str"/>
      <x:c r="F21" s="30" t="str"/>
      <x:c r="G21" s="30" t="str"/>
      <x:c r="H21" s="30" t="str"/>
      <x:c r="I21" s="30" t="str"/>
      <x:c r="J21" s="22" t="str"/>
      <x:c r="K21" s="46" t="str"/>
      <x:c r="L21" s="46" t="str"/>
    </x:row>
    <x:row r="22" ht="48" customHeight="1">
      <x:c r="A22" s="22" t="str">
        <x:v>DOC-018</x:v>
      </x:c>
      <x:c r="B22" s="30" t="str"/>
      <x:c r="C22" s="30" t="str"/>
      <x:c r="D22" s="30" t="str"/>
      <x:c r="E22" s="30" t="str"/>
      <x:c r="F22" s="30" t="str"/>
      <x:c r="G22" s="30" t="str"/>
      <x:c r="H22" s="30" t="str"/>
      <x:c r="I22" s="30" t="str"/>
      <x:c r="J22" s="22" t="str"/>
      <x:c r="K22" s="46" t="str"/>
      <x:c r="L22" s="46" t="str"/>
    </x:row>
    <x:row r="23" ht="48" customHeight="1">
      <x:c r="A23" s="22" t="str">
        <x:v>DOC-019</x:v>
      </x:c>
      <x:c r="B23" s="30" t="str"/>
      <x:c r="C23" s="30" t="str"/>
      <x:c r="D23" s="30" t="str"/>
      <x:c r="E23" s="30" t="str"/>
      <x:c r="F23" s="30" t="str"/>
      <x:c r="G23" s="30" t="str"/>
      <x:c r="H23" s="30" t="str"/>
      <x:c r="I23" s="30" t="str"/>
      <x:c r="J23" s="22" t="str"/>
      <x:c r="K23" s="46" t="str"/>
      <x:c r="L23" s="46" t="str"/>
    </x:row>
    <x:row r="24" ht="48" customHeight="1">
      <x:c r="A24" s="22" t="str">
        <x:v>DOC-020</x:v>
      </x:c>
      <x:c r="B24" s="30" t="str"/>
      <x:c r="C24" s="30" t="str"/>
      <x:c r="D24" s="30" t="str"/>
      <x:c r="E24" s="30" t="str"/>
      <x:c r="F24" s="30" t="str"/>
      <x:c r="G24" s="30" t="str"/>
      <x:c r="H24" s="30" t="str"/>
      <x:c r="I24" s="30" t="str"/>
      <x:c r="J24" s="22" t="str"/>
      <x:c r="K24" s="46" t="str"/>
      <x:c r="L24" s="46" t="str"/>
    </x:row>
    <x:row r="25" ht="48" customHeight="1">
      <x:c r="A25" s="22" t="str">
        <x:v>DOC-021</x:v>
      </x:c>
      <x:c r="B25" s="30" t="str"/>
      <x:c r="C25" s="30" t="str"/>
      <x:c r="D25" s="30" t="str"/>
      <x:c r="E25" s="30" t="str"/>
      <x:c r="F25" s="30" t="str"/>
      <x:c r="G25" s="30" t="str"/>
      <x:c r="H25" s="30" t="str"/>
      <x:c r="I25" s="30" t="str"/>
      <x:c r="J25" s="22" t="str"/>
      <x:c r="K25" s="46" t="str"/>
      <x:c r="L25" s="46" t="str"/>
    </x:row>
    <x:row r="26" ht="48" customHeight="1">
      <x:c r="A26" s="22" t="str">
        <x:v>DOC-022</x:v>
      </x:c>
      <x:c r="B26" s="30" t="str"/>
      <x:c r="C26" s="30" t="str"/>
      <x:c r="D26" s="30" t="str"/>
      <x:c r="E26" s="30" t="str"/>
      <x:c r="F26" s="30" t="str"/>
      <x:c r="G26" s="30" t="str"/>
      <x:c r="H26" s="30" t="str"/>
      <x:c r="I26" s="30" t="str"/>
      <x:c r="J26" s="22" t="str"/>
      <x:c r="K26" s="46" t="str"/>
      <x:c r="L26" s="46" t="str"/>
    </x:row>
    <x:row r="27" ht="48" customHeight="1">
      <x:c r="A27" s="22" t="str">
        <x:v>DOC-023</x:v>
      </x:c>
      <x:c r="B27" s="30" t="str"/>
      <x:c r="C27" s="30" t="str"/>
      <x:c r="D27" s="30" t="str"/>
      <x:c r="E27" s="30" t="str"/>
      <x:c r="F27" s="30" t="str"/>
      <x:c r="G27" s="30" t="str"/>
      <x:c r="H27" s="30" t="str"/>
      <x:c r="I27" s="30" t="str"/>
      <x:c r="J27" s="22" t="str"/>
      <x:c r="K27" s="46" t="str"/>
      <x:c r="L27" s="46" t="str"/>
    </x:row>
    <x:row r="28" ht="48" customHeight="1">
      <x:c r="A28" s="22" t="str">
        <x:v>DOC-024</x:v>
      </x:c>
      <x:c r="B28" s="30" t="str"/>
      <x:c r="C28" s="30" t="str"/>
      <x:c r="D28" s="30" t="str"/>
      <x:c r="E28" s="30" t="str"/>
      <x:c r="F28" s="30" t="str"/>
      <x:c r="G28" s="30" t="str"/>
      <x:c r="H28" s="30" t="str"/>
      <x:c r="I28" s="30" t="str"/>
      <x:c r="J28" s="22" t="str"/>
      <x:c r="K28" s="46" t="str"/>
      <x:c r="L28" s="46" t="str"/>
    </x:row>
    <x:row r="29" ht="48" customHeight="1">
      <x:c r="A29" s="22" t="str">
        <x:v>DOC-025</x:v>
      </x:c>
      <x:c r="B29" s="30" t="str"/>
      <x:c r="C29" s="30" t="str"/>
      <x:c r="D29" s="30" t="str"/>
      <x:c r="E29" s="30" t="str"/>
      <x:c r="F29" s="30" t="str"/>
      <x:c r="G29" s="30" t="str"/>
      <x:c r="H29" s="30" t="str"/>
      <x:c r="I29" s="30" t="str"/>
      <x:c r="J29" s="22" t="str"/>
      <x:c r="K29" s="46" t="str"/>
      <x:c r="L29" s="46" t="str"/>
    </x:row>
    <x:row r="30" ht="48" customHeight="1">
      <x:c r="A30" s="22" t="str">
        <x:v>DOC-026</x:v>
      </x:c>
      <x:c r="B30" s="30" t="str"/>
      <x:c r="C30" s="30" t="str"/>
      <x:c r="D30" s="30" t="str"/>
      <x:c r="E30" s="30" t="str"/>
      <x:c r="F30" s="30" t="str"/>
      <x:c r="G30" s="30" t="str"/>
      <x:c r="H30" s="30" t="str"/>
      <x:c r="I30" s="30" t="str"/>
      <x:c r="J30" s="22" t="str"/>
      <x:c r="K30" s="46" t="str"/>
      <x:c r="L30" s="46" t="str"/>
    </x:row>
    <x:row r="31" ht="48" customHeight="1">
      <x:c r="A31" s="22" t="str">
        <x:v>DOC-027</x:v>
      </x:c>
      <x:c r="B31" s="30" t="str"/>
      <x:c r="C31" s="30" t="str"/>
      <x:c r="D31" s="30" t="str"/>
      <x:c r="E31" s="30" t="str"/>
      <x:c r="F31" s="30" t="str"/>
      <x:c r="G31" s="30" t="str"/>
      <x:c r="H31" s="30" t="str"/>
      <x:c r="I31" s="30" t="str"/>
      <x:c r="J31" s="22" t="str"/>
      <x:c r="K31" s="46" t="str"/>
      <x:c r="L31" s="46" t="str"/>
    </x:row>
    <x:row r="32" ht="48" customHeight="1">
      <x:c r="A32" s="22" t="str">
        <x:v>DOC-028</x:v>
      </x:c>
      <x:c r="B32" s="30" t="str"/>
      <x:c r="C32" s="30" t="str"/>
      <x:c r="D32" s="30" t="str"/>
      <x:c r="E32" s="30" t="str"/>
      <x:c r="F32" s="30" t="str"/>
      <x:c r="G32" s="30" t="str"/>
      <x:c r="H32" s="30" t="str"/>
      <x:c r="I32" s="30" t="str"/>
      <x:c r="J32" s="22" t="str"/>
      <x:c r="K32" s="46" t="str"/>
      <x:c r="L32" s="46" t="str"/>
    </x:row>
    <x:row r="33" ht="48" customHeight="1">
      <x:c r="A33" s="22" t="str">
        <x:v>DOC-029</x:v>
      </x:c>
      <x:c r="B33" s="30" t="str"/>
      <x:c r="C33" s="30" t="str"/>
      <x:c r="D33" s="30" t="str"/>
      <x:c r="E33" s="30" t="str"/>
      <x:c r="F33" s="30" t="str"/>
      <x:c r="G33" s="30" t="str"/>
      <x:c r="H33" s="30" t="str"/>
      <x:c r="I33" s="30" t="str"/>
      <x:c r="J33" s="22" t="str"/>
      <x:c r="K33" s="46" t="str"/>
      <x:c r="L33" s="46" t="str"/>
    </x:row>
    <x:row r="34" ht="48" customHeight="1">
      <x:c r="A34" s="22" t="str">
        <x:v>DOC-030</x:v>
      </x:c>
      <x:c r="B34" s="30" t="str"/>
      <x:c r="C34" s="30" t="str"/>
      <x:c r="D34" s="30" t="str"/>
      <x:c r="E34" s="30" t="str"/>
      <x:c r="F34" s="30" t="str"/>
      <x:c r="G34" s="30" t="str"/>
      <x:c r="H34" s="30" t="str"/>
      <x:c r="I34" s="30" t="str"/>
      <x:c r="J34" s="22" t="str"/>
      <x:c r="K34" s="46" t="str"/>
      <x:c r="L34" s="46" t="str"/>
    </x:row>
    <x:row r="35" ht="48" customHeight="1">
      <x:c r="A35" s="22" t="str">
        <x:v>DOC-031</x:v>
      </x:c>
      <x:c r="B35" s="30" t="str"/>
      <x:c r="C35" s="30" t="str"/>
      <x:c r="D35" s="30" t="str"/>
      <x:c r="E35" s="30" t="str"/>
      <x:c r="F35" s="30" t="str"/>
      <x:c r="G35" s="30" t="str"/>
      <x:c r="H35" s="30" t="str"/>
      <x:c r="I35" s="30" t="str"/>
      <x:c r="J35" s="22" t="str"/>
      <x:c r="K35" s="46" t="str"/>
      <x:c r="L35" s="46" t="str"/>
    </x:row>
    <x:row r="36" ht="48" customHeight="1">
      <x:c r="A36" s="22" t="str">
        <x:v>DOC-032</x:v>
      </x:c>
      <x:c r="B36" s="30" t="str"/>
      <x:c r="C36" s="30" t="str"/>
      <x:c r="D36" s="30" t="str"/>
      <x:c r="E36" s="30" t="str"/>
      <x:c r="F36" s="30" t="str"/>
      <x:c r="G36" s="30" t="str"/>
      <x:c r="H36" s="30" t="str"/>
      <x:c r="I36" s="30" t="str"/>
      <x:c r="J36" s="22" t="str"/>
      <x:c r="K36" s="46" t="str"/>
      <x:c r="L36" s="46" t="str"/>
    </x:row>
    <x:row r="37" ht="48" customHeight="1">
      <x:c r="A37" s="22" t="str">
        <x:v>DOC-033</x:v>
      </x:c>
      <x:c r="B37" s="30" t="str"/>
      <x:c r="C37" s="30" t="str"/>
      <x:c r="D37" s="30" t="str"/>
      <x:c r="E37" s="30" t="str"/>
      <x:c r="F37" s="30" t="str"/>
      <x:c r="G37" s="30" t="str"/>
      <x:c r="H37" s="30" t="str"/>
      <x:c r="I37" s="30" t="str"/>
      <x:c r="J37" s="22" t="str"/>
      <x:c r="K37" s="46" t="str"/>
      <x:c r="L37" s="46" t="str"/>
    </x:row>
    <x:row r="38" ht="48" customHeight="1">
      <x:c r="A38" s="22" t="str">
        <x:v>DOC-034</x:v>
      </x:c>
      <x:c r="B38" s="30" t="str"/>
      <x:c r="C38" s="30" t="str"/>
      <x:c r="D38" s="30" t="str"/>
      <x:c r="E38" s="30" t="str"/>
      <x:c r="F38" s="30" t="str"/>
      <x:c r="G38" s="30" t="str"/>
      <x:c r="H38" s="30" t="str"/>
      <x:c r="I38" s="30" t="str"/>
      <x:c r="J38" s="22" t="str"/>
      <x:c r="K38" s="46" t="str"/>
      <x:c r="L38" s="46" t="str"/>
    </x:row>
    <x:row r="39" ht="48" customHeight="1">
      <x:c r="A39" s="22" t="str">
        <x:v>DOC-035</x:v>
      </x:c>
      <x:c r="B39" s="30" t="str"/>
      <x:c r="C39" s="30" t="str"/>
      <x:c r="D39" s="30" t="str"/>
      <x:c r="E39" s="30" t="str"/>
      <x:c r="F39" s="30" t="str"/>
      <x:c r="G39" s="30" t="str"/>
      <x:c r="H39" s="30" t="str"/>
      <x:c r="I39" s="30" t="str"/>
      <x:c r="J39" s="22" t="str"/>
      <x:c r="K39" s="46" t="str"/>
      <x:c r="L39" s="46" t="str"/>
    </x:row>
    <x:row r="40" ht="48" customHeight="1">
      <x:c r="A40" s="22" t="str">
        <x:v>DOC-036</x:v>
      </x:c>
      <x:c r="B40" s="30" t="str"/>
      <x:c r="C40" s="30" t="str"/>
      <x:c r="D40" s="30" t="str"/>
      <x:c r="E40" s="30" t="str"/>
      <x:c r="F40" s="30" t="str"/>
      <x:c r="G40" s="30" t="str"/>
      <x:c r="H40" s="30" t="str"/>
      <x:c r="I40" s="30" t="str"/>
      <x:c r="J40" s="22" t="str"/>
      <x:c r="K40" s="46" t="str"/>
      <x:c r="L40" s="46" t="str"/>
    </x:row>
    <x:row r="41" ht="48" customHeight="1">
      <x:c r="A41" s="22" t="str">
        <x:v>DOC-037</x:v>
      </x:c>
      <x:c r="B41" s="30" t="str"/>
      <x:c r="C41" s="30" t="str"/>
      <x:c r="D41" s="30" t="str"/>
      <x:c r="E41" s="30" t="str"/>
      <x:c r="F41" s="30" t="str"/>
      <x:c r="G41" s="30" t="str"/>
      <x:c r="H41" s="30" t="str"/>
      <x:c r="I41" s="30" t="str"/>
      <x:c r="J41" s="22" t="str"/>
      <x:c r="K41" s="46" t="str"/>
      <x:c r="L41" s="46" t="str"/>
    </x:row>
    <x:row r="42" ht="48" customHeight="1">
      <x:c r="A42" s="22" t="str">
        <x:v>DOC-038</x:v>
      </x:c>
      <x:c r="B42" s="30" t="str"/>
      <x:c r="C42" s="30" t="str"/>
      <x:c r="D42" s="30" t="str"/>
      <x:c r="E42" s="30" t="str"/>
      <x:c r="F42" s="30" t="str"/>
      <x:c r="G42" s="30" t="str"/>
      <x:c r="H42" s="30" t="str"/>
      <x:c r="I42" s="30" t="str"/>
      <x:c r="J42" s="22" t="str"/>
      <x:c r="K42" s="46" t="str"/>
      <x:c r="L42" s="46" t="str"/>
    </x:row>
    <x:row r="43" ht="48" customHeight="1">
      <x:c r="A43" s="22" t="str">
        <x:v>DOC-039</x:v>
      </x:c>
      <x:c r="B43" s="30" t="str"/>
      <x:c r="C43" s="30" t="str"/>
      <x:c r="D43" s="30" t="str"/>
      <x:c r="E43" s="30" t="str"/>
      <x:c r="F43" s="30" t="str"/>
      <x:c r="G43" s="30" t="str"/>
      <x:c r="H43" s="30" t="str"/>
      <x:c r="I43" s="30" t="str"/>
      <x:c r="J43" s="22" t="str"/>
      <x:c r="K43" s="46" t="str"/>
      <x:c r="L43" s="46" t="str"/>
    </x:row>
    <x:row r="44" ht="48" customHeight="1">
      <x:c r="A44" s="22" t="str">
        <x:v>DOC-040</x:v>
      </x:c>
      <x:c r="B44" s="30" t="str"/>
      <x:c r="C44" s="30" t="str"/>
      <x:c r="D44" s="30" t="str"/>
      <x:c r="E44" s="30" t="str"/>
      <x:c r="F44" s="30" t="str"/>
      <x:c r="G44" s="30" t="str"/>
      <x:c r="H44" s="30" t="str"/>
      <x:c r="I44" s="30" t="str"/>
      <x:c r="J44" s="22" t="str"/>
      <x:c r="K44" s="46" t="str"/>
      <x:c r="L44" s="46" t="str"/>
    </x:row>
  </x:sheetData>
  <x:mergeCells>
    <x:mergeCell ref="A1:J1"/>
    <x:mergeCell ref="A2:J2"/>
  </x:mergeCells>
  <x:dataValidations count="3">
    <x:dataValidation type="list" sqref="G5:G44">
      <x:formula1>"Íntegro,Parcial,Ilegível,Não validado"</x:formula1>
    </x:dataValidation>
    <x:dataValidation type="list" sqref="I5:I44">
      <x:formula1>"Sim,Não,Parcial"</x:formula1>
    </x:dataValidation>
    <x:dataValidation type="list" sqref="K5:K44">
      <x:formula1>"PDF,XLSX,CSV,XLS,Outro"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12" hidden="0" customWidth="1"/>
    <x:col min="3" max="3" width="18" hidden="0" customWidth="1"/>
    <x:col min="4" max="4" width="20" hidden="0" customWidth="1"/>
    <x:col min="5" max="5" width="22" hidden="0" customWidth="1"/>
    <x:col min="6" max="6" width="18" hidden="0" customWidth="1"/>
    <x:col min="7" max="7" width="16" hidden="0" customWidth="1"/>
    <x:col min="8" max="8" width="18" hidden="0" customWidth="1"/>
    <x:col min="9" max="9" width="20" hidden="0" customWidth="1"/>
    <x:col min="10" max="10" width="14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34" hidden="0" customWidth="1"/>
  </x:cols>
  <x:sheetData>
    <x:row r="1" ht="32" customHeight="1">
      <x:c r="A1" s="3" t="str">
        <x:v>RECONSTRUÇÃO DA BASE DE 60%/70% · 2019–2023</x:v>
      </x:c>
    </x:row>
    <x:row r="2" ht="28" customHeight="1">
      <x:c r="A2" s="7" t="str">
        <x:v>Transcreva separadamente a base legal e a base defendida pela GIPE. Não altere os dados para fazer os percentuais coincidir.</x:v>
      </x:c>
    </x:row>
    <x:row r="4" ht="38" customHeight="1">
      <x:c r="A4" s="14" t="str">
        <x:v>Ano</x:v>
      </x:c>
      <x:c r="B4" s="28" t="str">
        <x:v>% legal</x:v>
      </x:c>
      <x:c r="C4" s="28" t="str">
        <x:v>Receitas do Fundo</x:v>
      </x:c>
      <x:c r="D4" s="28" t="str">
        <x:v>Complementação União</x:v>
      </x:c>
      <x:c r="E4" s="28" t="str">
        <x:v>Rendimentos/ajustes incluíveis</x:v>
      </x:c>
      <x:c r="F4" s="28" t="str">
        <x:v>Deduções/estornos</x:v>
      </x:c>
      <x:c r="G4" s="28" t="str">
        <x:v>VAAR excluído</x:v>
      </x:c>
      <x:c r="H4" s="28" t="str">
        <x:v>Base legal</x:v>
      </x:c>
      <x:c r="I4" s="28" t="str">
        <x:v>Remuneração elegível</x:v>
      </x:c>
      <x:c r="J4" s="28" t="str">
        <x:v>% apurado</x:v>
      </x:c>
      <x:c r="K4" s="28" t="str">
        <x:v>Mínimo legal</x:v>
      </x:c>
      <x:c r="L4" s="28" t="str">
        <x:v>Insuficiência legal</x:v>
      </x:c>
      <x:c r="M4" s="28" t="str">
        <x:v>Base GIPE</x:v>
      </x:c>
      <x:c r="N4" s="28" t="str">
        <x:v>Mínimo GIPE</x:v>
      </x:c>
      <x:c r="O4" s="28" t="str">
        <x:v>Adicional GIPE</x:v>
      </x:c>
      <x:c r="P4" s="28" t="str">
        <x:v>Orçamento total</x:v>
      </x:c>
      <x:c r="Q4" s="28" t="str">
        <x:v>Adicional/orçamento</x:v>
      </x:c>
      <x:c r="R4" s="15" t="str">
        <x:v>Critério/MDF</x:v>
      </x:c>
    </x:row>
    <x:row r="5" ht="48" customHeight="1">
      <x:c r="A5" s="21" t="n">
        <x:v>2019</x:v>
      </x:c>
      <x:c r="B5" s="31" t="n">
        <x:v>0.6</x:v>
      </x:c>
      <x:c r="C5" s="37" t="str"/>
      <x:c r="D5" s="37" t="str"/>
      <x:c r="E5" s="37" t="str"/>
      <x:c r="F5" s="37" t="str"/>
      <x:c r="G5" s="37" t="str"/>
      <x:c r="H5" s="33" t="str">
        <x:f>IF(COUNT(C5:G5)=0,"",SUM(C5:E5)-SUM(F5:G5))</x:f>
      </x:c>
      <x:c r="I5" s="37" t="str"/>
      <x:c r="J5" s="35" t="str">
        <x:f>IFERROR(I5/H5,"")</x:f>
      </x:c>
      <x:c r="K5" s="33" t="str">
        <x:f>IF(H5="","",H5*B5)</x:f>
      </x:c>
      <x:c r="L5" s="33" t="str">
        <x:f>IF(OR(K5="",I5=""),"",MAX(0,K5-I5))</x:f>
      </x:c>
      <x:c r="M5" s="37" t="str"/>
      <x:c r="N5" s="33" t="str">
        <x:f>IF(M5="","",M5*B5)</x:f>
      </x:c>
      <x:c r="O5" s="33" t="str">
        <x:f>IF(OR(N5="",I5=""),"",MAX(0,N5-I5))</x:f>
      </x:c>
      <x:c r="P5" s="37" t="str"/>
      <x:c r="Q5" s="35" t="str">
        <x:f>IFERROR(O5/P5,"")</x:f>
      </x:c>
      <x:c r="R5" s="21" t="str">
        <x:v>Lei 11.494/2007 + MDF do exercício</x:v>
      </x:c>
    </x:row>
    <x:row r="6" ht="48" customHeight="1">
      <x:c r="A6" s="22" t="n">
        <x:v>2020</x:v>
      </x:c>
      <x:c r="B6" s="32" t="n">
        <x:v>0.6</x:v>
      </x:c>
      <x:c r="C6" s="38" t="str"/>
      <x:c r="D6" s="38" t="str"/>
      <x:c r="E6" s="38" t="str"/>
      <x:c r="F6" s="38" t="str"/>
      <x:c r="G6" s="38" t="str"/>
      <x:c r="H6" s="34" t="str">
        <x:f>IF(COUNT(C6:G6)=0,"",SUM(C6:E6)-SUM(F6:G6))</x:f>
      </x:c>
      <x:c r="I6" s="38" t="str"/>
      <x:c r="J6" s="36" t="str">
        <x:f>IFERROR(I6/H6,"")</x:f>
      </x:c>
      <x:c r="K6" s="34" t="str">
        <x:f>IF(H6="","",H6*B6)</x:f>
      </x:c>
      <x:c r="L6" s="34" t="str">
        <x:f>IF(OR(K6="",I6=""),"",MAX(0,K6-I6))</x:f>
      </x:c>
      <x:c r="M6" s="38" t="str"/>
      <x:c r="N6" s="34" t="str">
        <x:f>IF(M6="","",M6*B6)</x:f>
      </x:c>
      <x:c r="O6" s="34" t="str">
        <x:f>IF(OR(N6="",I6=""),"",MAX(0,N6-I6))</x:f>
      </x:c>
      <x:c r="P6" s="38" t="str"/>
      <x:c r="Q6" s="36" t="str">
        <x:f>IFERROR(O6/P6,"")</x:f>
      </x:c>
      <x:c r="R6" s="22" t="str">
        <x:v>Lei 11.494/2007 + MDF do exercício</x:v>
      </x:c>
    </x:row>
    <x:row r="7" ht="48" customHeight="1">
      <x:c r="A7" s="22" t="n">
        <x:v>2021</x:v>
      </x:c>
      <x:c r="B7" s="32" t="n">
        <x:v>0.7</x:v>
      </x:c>
      <x:c r="C7" s="38" t="str"/>
      <x:c r="D7" s="38" t="str"/>
      <x:c r="E7" s="38" t="str"/>
      <x:c r="F7" s="38" t="str"/>
      <x:c r="G7" s="38" t="str"/>
      <x:c r="H7" s="34" t="str">
        <x:f>IF(COUNT(C7:G7)=0,"",SUM(C7:E7)-SUM(F7:G7))</x:f>
      </x:c>
      <x:c r="I7" s="38" t="str"/>
      <x:c r="J7" s="36" t="str">
        <x:f>IFERROR(I7/H7,"")</x:f>
      </x:c>
      <x:c r="K7" s="34" t="str">
        <x:f>IF(H7="","",H7*B7)</x:f>
      </x:c>
      <x:c r="L7" s="34" t="str">
        <x:f>IF(OR(K7="",I7=""),"",MAX(0,K7-I7))</x:f>
      </x:c>
      <x:c r="M7" s="38" t="str"/>
      <x:c r="N7" s="34" t="str">
        <x:f>IF(M7="","",M7*B7)</x:f>
      </x:c>
      <x:c r="O7" s="34" t="str">
        <x:f>IF(OR(N7="",I7=""),"",MAX(0,N7-I7))</x:f>
      </x:c>
      <x:c r="P7" s="38" t="str"/>
      <x:c r="Q7" s="36" t="str">
        <x:f>IFERROR(O7/P7,"")</x:f>
      </x:c>
      <x:c r="R7" s="22" t="str">
        <x:v>Lei 14.113/2020 + MDF do exercício</x:v>
      </x:c>
    </x:row>
    <x:row r="8" ht="48" customHeight="1">
      <x:c r="A8" s="22" t="n">
        <x:v>2022</x:v>
      </x:c>
      <x:c r="B8" s="32" t="n">
        <x:v>0.7</x:v>
      </x:c>
      <x:c r="C8" s="38" t="str"/>
      <x:c r="D8" s="38" t="str"/>
      <x:c r="E8" s="38" t="str"/>
      <x:c r="F8" s="38" t="str"/>
      <x:c r="G8" s="38" t="str"/>
      <x:c r="H8" s="34" t="str">
        <x:f>IF(COUNT(C8:G8)=0,"",SUM(C8:E8)-SUM(F8:G8))</x:f>
      </x:c>
      <x:c r="I8" s="38" t="str"/>
      <x:c r="J8" s="36" t="str">
        <x:f>IFERROR(I8/H8,"")</x:f>
      </x:c>
      <x:c r="K8" s="34" t="str">
        <x:f>IF(H8="","",H8*B8)</x:f>
      </x:c>
      <x:c r="L8" s="34" t="str">
        <x:f>IF(OR(K8="",I8=""),"",MAX(0,K8-I8))</x:f>
      </x:c>
      <x:c r="M8" s="38" t="str"/>
      <x:c r="N8" s="34" t="str">
        <x:f>IF(M8="","",M8*B8)</x:f>
      </x:c>
      <x:c r="O8" s="34" t="str">
        <x:f>IF(OR(N8="",I8=""),"",MAX(0,N8-I8))</x:f>
      </x:c>
      <x:c r="P8" s="38" t="str"/>
      <x:c r="Q8" s="36" t="str">
        <x:f>IFERROR(O8/P8,"")</x:f>
      </x:c>
      <x:c r="R8" s="22" t="str">
        <x:v>Lei 14.113/2020 + MDF do exercício</x:v>
      </x:c>
    </x:row>
    <x:row r="9" ht="48" customHeight="1">
      <x:c r="A9" s="22" t="n">
        <x:v>2023</x:v>
      </x:c>
      <x:c r="B9" s="32" t="n">
        <x:v>0.7</x:v>
      </x:c>
      <x:c r="C9" s="38" t="str"/>
      <x:c r="D9" s="38" t="str"/>
      <x:c r="E9" s="38" t="str"/>
      <x:c r="F9" s="38" t="str"/>
      <x:c r="G9" s="38" t="str"/>
      <x:c r="H9" s="34" t="str">
        <x:f>IF(COUNT(C9:G9)=0,"",SUM(C9:E9)-SUM(F9:G9))</x:f>
      </x:c>
      <x:c r="I9" s="38" t="str"/>
      <x:c r="J9" s="36" t="str">
        <x:f>IFERROR(I9/H9,"")</x:f>
      </x:c>
      <x:c r="K9" s="34" t="str">
        <x:f>IF(H9="","",H9*B9)</x:f>
      </x:c>
      <x:c r="L9" s="34" t="str">
        <x:f>IF(OR(K9="",I9=""),"",MAX(0,K9-I9))</x:f>
      </x:c>
      <x:c r="M9" s="38" t="str"/>
      <x:c r="N9" s="34" t="str">
        <x:f>IF(M9="","",M9*B9)</x:f>
      </x:c>
      <x:c r="O9" s="34" t="str">
        <x:f>IF(OR(N9="",I9=""),"",MAX(0,N9-I9))</x:f>
      </x:c>
      <x:c r="P9" s="38" t="str"/>
      <x:c r="Q9" s="36" t="str">
        <x:f>IFERROR(O9/P9,"")</x:f>
      </x:c>
      <x:c r="R9" s="22" t="str">
        <x:v>Lei 14.113/2020 + MDF do exercício</x:v>
      </x:c>
    </x:row>
  </x:sheetData>
  <x:mergeCells>
    <x:mergeCell ref="A1:R1"/>
    <x:mergeCell ref="A2:R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30" hidden="0" customWidth="1"/>
    <x:col min="3" max="3" width="18" hidden="0" customWidth="1"/>
    <x:col min="4" max="4" width="20" hidden="0" customWidth="1"/>
    <x:col min="5" max="5" width="18" hidden="0" customWidth="1"/>
    <x:col min="6" max="6" width="18" hidden="0" customWidth="1"/>
    <x:col min="7" max="7" width="18" hidden="0" customWidth="1"/>
    <x:col min="8" max="8" width="38" hidden="0" customWidth="1"/>
    <x:col min="9" max="9" width="38" hidden="0" customWidth="1"/>
    <x:col min="10" max="10" width="18" hidden="0" customWidth="1"/>
  </x:cols>
  <x:sheetData>
    <x:row r="1" ht="32" customHeight="1">
      <x:c r="A1" s="3" t="str">
        <x:v>RECONCILIAÇÃO RREO × CONTABILIDADE × SIOPE × TCM-BA</x:v>
      </x:c>
    </x:row>
    <x:row r="2" ht="28" customHeight="1">
      <x:c r="A2" s="7" t="str">
        <x:v>Suporte a QV-02. Use a mesma rubrica, período e critério em todos os sistemas.</x:v>
      </x:c>
    </x:row>
    <x:row r="4" ht="38" customHeight="1">
      <x:c r="A4" s="14" t="str">
        <x:v>Ano</x:v>
      </x:c>
      <x:c r="B4" s="28" t="str">
        <x:v>Campo</x:v>
      </x:c>
      <x:c r="C4" s="28" t="str">
        <x:v>RREO</x:v>
      </x:c>
      <x:c r="D4" s="28" t="str">
        <x:v>Sistema contábil</x:v>
      </x:c>
      <x:c r="E4" s="28" t="str">
        <x:v>SIOPE</x:v>
      </x:c>
      <x:c r="F4" s="28" t="str">
        <x:v>e-TCM/SIGA</x:v>
      </x:c>
      <x:c r="G4" s="28" t="str">
        <x:v>Maior diferença</x:v>
      </x:c>
      <x:c r="H4" s="28" t="str">
        <x:v>Documento/localização</x:v>
      </x:c>
      <x:c r="I4" s="28" t="str">
        <x:v>Explicação</x:v>
      </x:c>
      <x:c r="J4" s="15" t="str">
        <x:v>Status</x:v>
      </x:c>
    </x:row>
    <x:row r="5" ht="48" customHeight="1">
      <x:c r="A5" s="29" t="str"/>
      <x:c r="B5" s="29" t="str"/>
      <x:c r="C5" s="37" t="str"/>
      <x:c r="D5" s="37" t="str"/>
      <x:c r="E5" s="37" t="str"/>
      <x:c r="F5" s="37" t="str"/>
      <x:c r="G5" s="33" t="str">
        <x:f>IF(COUNT(C5:F5)&lt;2,"",MAX(C5:F5)-MIN(C5:F5))</x:f>
      </x:c>
      <x:c r="H5" s="29" t="str"/>
      <x:c r="I5" s="29" t="str"/>
      <x:c r="J5" s="29" t="str"/>
    </x:row>
    <x:row r="6" ht="48" customHeight="1">
      <x:c r="A6" s="30" t="str"/>
      <x:c r="B6" s="30" t="str"/>
      <x:c r="C6" s="38" t="str"/>
      <x:c r="D6" s="38" t="str"/>
      <x:c r="E6" s="38" t="str"/>
      <x:c r="F6" s="38" t="str"/>
      <x:c r="G6" s="34" t="str">
        <x:f>IF(COUNT(C6:F6)&lt;2,"",MAX(C6:F6)-MIN(C6:F6))</x:f>
      </x:c>
      <x:c r="H6" s="30" t="str"/>
      <x:c r="I6" s="30" t="str"/>
      <x:c r="J6" s="30" t="str"/>
    </x:row>
    <x:row r="7" ht="48" customHeight="1">
      <x:c r="A7" s="30" t="str"/>
      <x:c r="B7" s="30" t="str"/>
      <x:c r="C7" s="38" t="str"/>
      <x:c r="D7" s="38" t="str"/>
      <x:c r="E7" s="38" t="str"/>
      <x:c r="F7" s="38" t="str"/>
      <x:c r="G7" s="34" t="str">
        <x:f>IF(COUNT(C7:F7)&lt;2,"",MAX(C7:F7)-MIN(C7:F7))</x:f>
      </x:c>
      <x:c r="H7" s="30" t="str"/>
      <x:c r="I7" s="30" t="str"/>
      <x:c r="J7" s="30" t="str"/>
    </x:row>
    <x:row r="8" ht="48" customHeight="1">
      <x:c r="A8" s="30" t="str"/>
      <x:c r="B8" s="30" t="str"/>
      <x:c r="C8" s="38" t="str"/>
      <x:c r="D8" s="38" t="str"/>
      <x:c r="E8" s="38" t="str"/>
      <x:c r="F8" s="38" t="str"/>
      <x:c r="G8" s="34" t="str">
        <x:f>IF(COUNT(C8:F8)&lt;2,"",MAX(C8:F8)-MIN(C8:F8))</x:f>
      </x:c>
      <x:c r="H8" s="30" t="str"/>
      <x:c r="I8" s="30" t="str"/>
      <x:c r="J8" s="30" t="str"/>
    </x:row>
    <x:row r="9" ht="48" customHeight="1">
      <x:c r="A9" s="30" t="str"/>
      <x:c r="B9" s="30" t="str"/>
      <x:c r="C9" s="38" t="str"/>
      <x:c r="D9" s="38" t="str"/>
      <x:c r="E9" s="38" t="str"/>
      <x:c r="F9" s="38" t="str"/>
      <x:c r="G9" s="34" t="str">
        <x:f>IF(COUNT(C9:F9)&lt;2,"",MAX(C9:F9)-MIN(C9:F9))</x:f>
      </x:c>
      <x:c r="H9" s="30" t="str"/>
      <x:c r="I9" s="30" t="str"/>
      <x:c r="J9" s="30" t="str"/>
    </x:row>
    <x:row r="10" ht="48" customHeight="1">
      <x:c r="A10" s="30" t="str"/>
      <x:c r="B10" s="30" t="str"/>
      <x:c r="C10" s="38" t="str"/>
      <x:c r="D10" s="38" t="str"/>
      <x:c r="E10" s="38" t="str"/>
      <x:c r="F10" s="38" t="str"/>
      <x:c r="G10" s="34" t="str">
        <x:f>IF(COUNT(C10:F10)&lt;2,"",MAX(C10:F10)-MIN(C10:F10))</x:f>
      </x:c>
      <x:c r="H10" s="30" t="str"/>
      <x:c r="I10" s="30" t="str"/>
      <x:c r="J10" s="30" t="str"/>
    </x:row>
    <x:row r="11" ht="48" customHeight="1">
      <x:c r="A11" s="30" t="str"/>
      <x:c r="B11" s="30" t="str"/>
      <x:c r="C11" s="38" t="str"/>
      <x:c r="D11" s="38" t="str"/>
      <x:c r="E11" s="38" t="str"/>
      <x:c r="F11" s="38" t="str"/>
      <x:c r="G11" s="34" t="str">
        <x:f>IF(COUNT(C11:F11)&lt;2,"",MAX(C11:F11)-MIN(C11:F11))</x:f>
      </x:c>
      <x:c r="H11" s="30" t="str"/>
      <x:c r="I11" s="30" t="str"/>
      <x:c r="J11" s="30" t="str"/>
    </x:row>
    <x:row r="12" ht="48" customHeight="1">
      <x:c r="A12" s="30" t="str"/>
      <x:c r="B12" s="30" t="str"/>
      <x:c r="C12" s="38" t="str"/>
      <x:c r="D12" s="38" t="str"/>
      <x:c r="E12" s="38" t="str"/>
      <x:c r="F12" s="38" t="str"/>
      <x:c r="G12" s="34" t="str">
        <x:f>IF(COUNT(C12:F12)&lt;2,"",MAX(C12:F12)-MIN(C12:F12))</x:f>
      </x:c>
      <x:c r="H12" s="30" t="str"/>
      <x:c r="I12" s="30" t="str"/>
      <x:c r="J12" s="30" t="str"/>
    </x:row>
    <x:row r="13" ht="48" customHeight="1">
      <x:c r="A13" s="30" t="str"/>
      <x:c r="B13" s="30" t="str"/>
      <x:c r="C13" s="38" t="str"/>
      <x:c r="D13" s="38" t="str"/>
      <x:c r="E13" s="38" t="str"/>
      <x:c r="F13" s="38" t="str"/>
      <x:c r="G13" s="34" t="str">
        <x:f>IF(COUNT(C13:F13)&lt;2,"",MAX(C13:F13)-MIN(C13:F13))</x:f>
      </x:c>
      <x:c r="H13" s="30" t="str"/>
      <x:c r="I13" s="30" t="str"/>
      <x:c r="J13" s="30" t="str"/>
    </x:row>
    <x:row r="14" ht="48" customHeight="1">
      <x:c r="A14" s="30" t="str"/>
      <x:c r="B14" s="30" t="str"/>
      <x:c r="C14" s="38" t="str"/>
      <x:c r="D14" s="38" t="str"/>
      <x:c r="E14" s="38" t="str"/>
      <x:c r="F14" s="38" t="str"/>
      <x:c r="G14" s="34" t="str">
        <x:f>IF(COUNT(C14:F14)&lt;2,"",MAX(C14:F14)-MIN(C14:F14))</x:f>
      </x:c>
      <x:c r="H14" s="30" t="str"/>
      <x:c r="I14" s="30" t="str"/>
      <x:c r="J14" s="30" t="str"/>
    </x:row>
    <x:row r="15" ht="48" customHeight="1">
      <x:c r="A15" s="30" t="str"/>
      <x:c r="B15" s="30" t="str"/>
      <x:c r="C15" s="38" t="str"/>
      <x:c r="D15" s="38" t="str"/>
      <x:c r="E15" s="38" t="str"/>
      <x:c r="F15" s="38" t="str"/>
      <x:c r="G15" s="34" t="str">
        <x:f>IF(COUNT(C15:F15)&lt;2,"",MAX(C15:F15)-MIN(C15:F15))</x:f>
      </x:c>
      <x:c r="H15" s="30" t="str"/>
      <x:c r="I15" s="30" t="str"/>
      <x:c r="J15" s="30" t="str"/>
    </x:row>
    <x:row r="16" ht="48" customHeight="1">
      <x:c r="A16" s="30" t="str"/>
      <x:c r="B16" s="30" t="str"/>
      <x:c r="C16" s="38" t="str"/>
      <x:c r="D16" s="38" t="str"/>
      <x:c r="E16" s="38" t="str"/>
      <x:c r="F16" s="38" t="str"/>
      <x:c r="G16" s="34" t="str">
        <x:f>IF(COUNT(C16:F16)&lt;2,"",MAX(C16:F16)-MIN(C16:F16))</x:f>
      </x:c>
      <x:c r="H16" s="30" t="str"/>
      <x:c r="I16" s="30" t="str"/>
      <x:c r="J16" s="30" t="str"/>
    </x:row>
    <x:row r="17" ht="48" customHeight="1">
      <x:c r="A17" s="30" t="str"/>
      <x:c r="B17" s="30" t="str"/>
      <x:c r="C17" s="38" t="str"/>
      <x:c r="D17" s="38" t="str"/>
      <x:c r="E17" s="38" t="str"/>
      <x:c r="F17" s="38" t="str"/>
      <x:c r="G17" s="34" t="str">
        <x:f>IF(COUNT(C17:F17)&lt;2,"",MAX(C17:F17)-MIN(C17:F17))</x:f>
      </x:c>
      <x:c r="H17" s="30" t="str"/>
      <x:c r="I17" s="30" t="str"/>
      <x:c r="J17" s="30" t="str"/>
    </x:row>
    <x:row r="18" ht="48" customHeight="1">
      <x:c r="A18" s="30" t="str"/>
      <x:c r="B18" s="30" t="str"/>
      <x:c r="C18" s="38" t="str"/>
      <x:c r="D18" s="38" t="str"/>
      <x:c r="E18" s="38" t="str"/>
      <x:c r="F18" s="38" t="str"/>
      <x:c r="G18" s="34" t="str">
        <x:f>IF(COUNT(C18:F18)&lt;2,"",MAX(C18:F18)-MIN(C18:F18))</x:f>
      </x:c>
      <x:c r="H18" s="30" t="str"/>
      <x:c r="I18" s="30" t="str"/>
      <x:c r="J18" s="30" t="str"/>
    </x:row>
    <x:row r="19" ht="48" customHeight="1">
      <x:c r="A19" s="30" t="str"/>
      <x:c r="B19" s="30" t="str"/>
      <x:c r="C19" s="38" t="str"/>
      <x:c r="D19" s="38" t="str"/>
      <x:c r="E19" s="38" t="str"/>
      <x:c r="F19" s="38" t="str"/>
      <x:c r="G19" s="34" t="str">
        <x:f>IF(COUNT(C19:F19)&lt;2,"",MAX(C19:F19)-MIN(C19:F19))</x:f>
      </x:c>
      <x:c r="H19" s="30" t="str"/>
      <x:c r="I19" s="30" t="str"/>
      <x:c r="J19" s="30" t="str"/>
    </x:row>
    <x:row r="20" ht="48" customHeight="1">
      <x:c r="A20" s="30" t="str"/>
      <x:c r="B20" s="30" t="str"/>
      <x:c r="C20" s="38" t="str"/>
      <x:c r="D20" s="38" t="str"/>
      <x:c r="E20" s="38" t="str"/>
      <x:c r="F20" s="38" t="str"/>
      <x:c r="G20" s="34" t="str">
        <x:f>IF(COUNT(C20:F20)&lt;2,"",MAX(C20:F20)-MIN(C20:F20))</x:f>
      </x:c>
      <x:c r="H20" s="30" t="str"/>
      <x:c r="I20" s="30" t="str"/>
      <x:c r="J20" s="30" t="str"/>
    </x:row>
    <x:row r="21" ht="48" customHeight="1">
      <x:c r="A21" s="30" t="str"/>
      <x:c r="B21" s="30" t="str"/>
      <x:c r="C21" s="38" t="str"/>
      <x:c r="D21" s="38" t="str"/>
      <x:c r="E21" s="38" t="str"/>
      <x:c r="F21" s="38" t="str"/>
      <x:c r="G21" s="34" t="str">
        <x:f>IF(COUNT(C21:F21)&lt;2,"",MAX(C21:F21)-MIN(C21:F21))</x:f>
      </x:c>
      <x:c r="H21" s="30" t="str"/>
      <x:c r="I21" s="30" t="str"/>
      <x:c r="J21" s="30" t="str"/>
    </x:row>
    <x:row r="22" ht="48" customHeight="1">
      <x:c r="A22" s="30" t="str"/>
      <x:c r="B22" s="30" t="str"/>
      <x:c r="C22" s="38" t="str"/>
      <x:c r="D22" s="38" t="str"/>
      <x:c r="E22" s="38" t="str"/>
      <x:c r="F22" s="38" t="str"/>
      <x:c r="G22" s="34" t="str">
        <x:f>IF(COUNT(C22:F22)&lt;2,"",MAX(C22:F22)-MIN(C22:F22))</x:f>
      </x:c>
      <x:c r="H22" s="30" t="str"/>
      <x:c r="I22" s="30" t="str"/>
      <x:c r="J22" s="30" t="str"/>
    </x:row>
    <x:row r="23" ht="48" customHeight="1">
      <x:c r="A23" s="30" t="str"/>
      <x:c r="B23" s="30" t="str"/>
      <x:c r="C23" s="38" t="str"/>
      <x:c r="D23" s="38" t="str"/>
      <x:c r="E23" s="38" t="str"/>
      <x:c r="F23" s="38" t="str"/>
      <x:c r="G23" s="34" t="str">
        <x:f>IF(COUNT(C23:F23)&lt;2,"",MAX(C23:F23)-MIN(C23:F23))</x:f>
      </x:c>
      <x:c r="H23" s="30" t="str"/>
      <x:c r="I23" s="30" t="str"/>
      <x:c r="J23" s="30" t="str"/>
    </x:row>
    <x:row r="24" ht="48" customHeight="1">
      <x:c r="A24" s="30" t="str"/>
      <x:c r="B24" s="30" t="str"/>
      <x:c r="C24" s="38" t="str"/>
      <x:c r="D24" s="38" t="str"/>
      <x:c r="E24" s="38" t="str"/>
      <x:c r="F24" s="38" t="str"/>
      <x:c r="G24" s="34" t="str">
        <x:f>IF(COUNT(C24:F24)&lt;2,"",MAX(C24:F24)-MIN(C24:F24))</x:f>
      </x:c>
      <x:c r="H24" s="30" t="str"/>
      <x:c r="I24" s="30" t="str"/>
      <x:c r="J24" s="30" t="str"/>
    </x:row>
    <x:row r="25" ht="48" customHeight="1">
      <x:c r="A25" s="30" t="str"/>
      <x:c r="B25" s="30" t="str"/>
      <x:c r="C25" s="38" t="str"/>
      <x:c r="D25" s="38" t="str"/>
      <x:c r="E25" s="38" t="str"/>
      <x:c r="F25" s="38" t="str"/>
      <x:c r="G25" s="34" t="str">
        <x:f>IF(COUNT(C25:F25)&lt;2,"",MAX(C25:F25)-MIN(C25:F25))</x:f>
      </x:c>
      <x:c r="H25" s="30" t="str"/>
      <x:c r="I25" s="30" t="str"/>
      <x:c r="J25" s="30" t="str"/>
    </x:row>
    <x:row r="26" ht="48" customHeight="1">
      <x:c r="A26" s="30" t="str"/>
      <x:c r="B26" s="30" t="str"/>
      <x:c r="C26" s="38" t="str"/>
      <x:c r="D26" s="38" t="str"/>
      <x:c r="E26" s="38" t="str"/>
      <x:c r="F26" s="38" t="str"/>
      <x:c r="G26" s="34" t="str">
        <x:f>IF(COUNT(C26:F26)&lt;2,"",MAX(C26:F26)-MIN(C26:F26))</x:f>
      </x:c>
      <x:c r="H26" s="30" t="str"/>
      <x:c r="I26" s="30" t="str"/>
      <x:c r="J26" s="30" t="str"/>
    </x:row>
    <x:row r="27" ht="48" customHeight="1">
      <x:c r="A27" s="30" t="str"/>
      <x:c r="B27" s="30" t="str"/>
      <x:c r="C27" s="38" t="str"/>
      <x:c r="D27" s="38" t="str"/>
      <x:c r="E27" s="38" t="str"/>
      <x:c r="F27" s="38" t="str"/>
      <x:c r="G27" s="34" t="str">
        <x:f>IF(COUNT(C27:F27)&lt;2,"",MAX(C27:F27)-MIN(C27:F27))</x:f>
      </x:c>
      <x:c r="H27" s="30" t="str"/>
      <x:c r="I27" s="30" t="str"/>
      <x:c r="J27" s="30" t="str"/>
    </x:row>
    <x:row r="28" ht="48" customHeight="1">
      <x:c r="A28" s="30" t="str"/>
      <x:c r="B28" s="30" t="str"/>
      <x:c r="C28" s="38" t="str"/>
      <x:c r="D28" s="38" t="str"/>
      <x:c r="E28" s="38" t="str"/>
      <x:c r="F28" s="38" t="str"/>
      <x:c r="G28" s="34" t="str">
        <x:f>IF(COUNT(C28:F28)&lt;2,"",MAX(C28:F28)-MIN(C28:F28))</x:f>
      </x:c>
      <x:c r="H28" s="30" t="str"/>
      <x:c r="I28" s="30" t="str"/>
      <x:c r="J28" s="30" t="str"/>
    </x:row>
    <x:row r="29" ht="48" customHeight="1">
      <x:c r="A29" s="30" t="str"/>
      <x:c r="B29" s="30" t="str"/>
      <x:c r="C29" s="38" t="str"/>
      <x:c r="D29" s="38" t="str"/>
      <x:c r="E29" s="38" t="str"/>
      <x:c r="F29" s="38" t="str"/>
      <x:c r="G29" s="34" t="str">
        <x:f>IF(COUNT(C29:F29)&lt;2,"",MAX(C29:F29)-MIN(C29:F29))</x:f>
      </x:c>
      <x:c r="H29" s="30" t="str"/>
      <x:c r="I29" s="30" t="str"/>
      <x:c r="J29" s="30" t="str"/>
    </x:row>
    <x:row r="30" ht="48" customHeight="1">
      <x:c r="A30" s="30" t="str"/>
      <x:c r="B30" s="30" t="str"/>
      <x:c r="C30" s="38" t="str"/>
      <x:c r="D30" s="38" t="str"/>
      <x:c r="E30" s="38" t="str"/>
      <x:c r="F30" s="38" t="str"/>
      <x:c r="G30" s="34" t="str">
        <x:f>IF(COUNT(C30:F30)&lt;2,"",MAX(C30:F30)-MIN(C30:F30))</x:f>
      </x:c>
      <x:c r="H30" s="30" t="str"/>
      <x:c r="I30" s="30" t="str"/>
      <x:c r="J30" s="30" t="str"/>
    </x:row>
    <x:row r="31" ht="48" customHeight="1">
      <x:c r="A31" s="30" t="str"/>
      <x:c r="B31" s="30" t="str"/>
      <x:c r="C31" s="38" t="str"/>
      <x:c r="D31" s="38" t="str"/>
      <x:c r="E31" s="38" t="str"/>
      <x:c r="F31" s="38" t="str"/>
      <x:c r="G31" s="34" t="str">
        <x:f>IF(COUNT(C31:F31)&lt;2,"",MAX(C31:F31)-MIN(C31:F31))</x:f>
      </x:c>
      <x:c r="H31" s="30" t="str"/>
      <x:c r="I31" s="30" t="str"/>
      <x:c r="J31" s="30" t="str"/>
    </x:row>
    <x:row r="32" ht="48" customHeight="1">
      <x:c r="A32" s="30" t="str"/>
      <x:c r="B32" s="30" t="str"/>
      <x:c r="C32" s="38" t="str"/>
      <x:c r="D32" s="38" t="str"/>
      <x:c r="E32" s="38" t="str"/>
      <x:c r="F32" s="38" t="str"/>
      <x:c r="G32" s="34" t="str">
        <x:f>IF(COUNT(C32:F32)&lt;2,"",MAX(C32:F32)-MIN(C32:F32))</x:f>
      </x:c>
      <x:c r="H32" s="30" t="str"/>
      <x:c r="I32" s="30" t="str"/>
      <x:c r="J32" s="30" t="str"/>
    </x:row>
    <x:row r="33" ht="48" customHeight="1">
      <x:c r="A33" s="30" t="str"/>
      <x:c r="B33" s="30" t="str"/>
      <x:c r="C33" s="38" t="str"/>
      <x:c r="D33" s="38" t="str"/>
      <x:c r="E33" s="38" t="str"/>
      <x:c r="F33" s="38" t="str"/>
      <x:c r="G33" s="34" t="str">
        <x:f>IF(COUNT(C33:F33)&lt;2,"",MAX(C33:F33)-MIN(C33:F33))</x:f>
      </x:c>
      <x:c r="H33" s="30" t="str"/>
      <x:c r="I33" s="30" t="str"/>
      <x:c r="J33" s="30" t="str"/>
    </x:row>
    <x:row r="34" ht="48" customHeight="1">
      <x:c r="A34" s="30" t="str"/>
      <x:c r="B34" s="30" t="str"/>
      <x:c r="C34" s="38" t="str"/>
      <x:c r="D34" s="38" t="str"/>
      <x:c r="E34" s="38" t="str"/>
      <x:c r="F34" s="38" t="str"/>
      <x:c r="G34" s="34" t="str">
        <x:f>IF(COUNT(C34:F34)&lt;2,"",MAX(C34:F34)-MIN(C34:F34))</x:f>
      </x:c>
      <x:c r="H34" s="30" t="str"/>
      <x:c r="I34" s="30" t="str"/>
      <x:c r="J34" s="30" t="str"/>
    </x:row>
  </x:sheetData>
  <x:mergeCells>
    <x:mergeCell ref="A1:J1"/>
    <x:mergeCell ref="A2:J2"/>
  </x:mergeCells>
  <x:dataValidations count="1">
    <x:dataValidation type="list" sqref="J5:J34">
      <x:formula1>"Conciliado,Divergente,Sem evidência,Em análise"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30" hidden="0" customWidth="1"/>
    <x:col min="3" max="3" width="18" hidden="0" customWidth="1"/>
    <x:col min="4" max="4" width="22" hidden="0" customWidth="1"/>
    <x:col min="5" max="5" width="18" hidden="0" customWidth="1"/>
    <x:col min="6" max="6" width="22" hidden="0" customWidth="1"/>
    <x:col min="7" max="7" width="16" hidden="0" customWidth="1"/>
    <x:col min="8" max="8" width="20" hidden="0" customWidth="1"/>
    <x:col min="9" max="9" width="36" hidden="0" customWidth="1"/>
  </x:cols>
  <x:sheetData>
    <x:row r="1" ht="32" customHeight="1">
      <x:c r="A1" s="3" t="str">
        <x:v>MÍNIMO CONSTITUCIONAL DE 25% EM MDE</x:v>
      </x:c>
    </x:row>
    <x:row r="2" ht="28" customHeight="1">
      <x:c r="A2" s="7" t="str">
        <x:v>Suporte a QV-06. Reproduzir o RREO Anexo 8 segundo o MDF vigente em cada exercício.</x:v>
      </x:c>
    </x:row>
    <x:row r="4" ht="38" customHeight="1">
      <x:c r="A4" s="14" t="str">
        <x:v>Ano</x:v>
      </x:c>
      <x:c r="B4" s="28" t="str">
        <x:v>Base de impostos e transferências</x:v>
      </x:c>
      <x:c r="C4" s="28" t="str">
        <x:v>Mínimo 25%</x:v>
      </x:c>
      <x:c r="D4" s="28" t="str">
        <x:v>Despesa MDE bruta</x:v>
      </x:c>
      <x:c r="E4" s="28" t="str">
        <x:v>Deduções</x:v>
      </x:c>
      <x:c r="F4" s="28" t="str">
        <x:v>Aplicação líquida</x:v>
      </x:c>
      <x:c r="G4" s="28" t="str">
        <x:v>% aplicado</x:v>
      </x:c>
      <x:c r="H4" s="28" t="str">
        <x:v>Insuficiência</x:v>
      </x:c>
      <x:c r="I4" s="15" t="str">
        <x:v>Fonte/MDF</x:v>
      </x:c>
    </x:row>
    <x:row r="5" ht="48" customHeight="1">
      <x:c r="A5" s="21" t="n">
        <x:v>2019</x:v>
      </x:c>
      <x:c r="B5" s="37" t="str"/>
      <x:c r="C5" s="33" t="str">
        <x:f>IF(B5="","",B5*25%)</x:f>
      </x:c>
      <x:c r="D5" s="37" t="str"/>
      <x:c r="E5" s="37" t="str"/>
      <x:c r="F5" s="33" t="str">
        <x:f>IF(COUNT(D5:E5)=0,"",D5-E5)</x:f>
      </x:c>
      <x:c r="G5" s="35" t="str">
        <x:f>IFERROR(F5/B5,"")</x:f>
      </x:c>
      <x:c r="H5" s="33" t="str">
        <x:f>IF(OR(C5="",F5=""),"",MAX(0,C5-F5))</x:f>
      </x:c>
      <x:c r="I5" s="29" t="str"/>
    </x:row>
    <x:row r="6" ht="48" customHeight="1">
      <x:c r="A6" s="22" t="n">
        <x:v>2020</x:v>
      </x:c>
      <x:c r="B6" s="38" t="str"/>
      <x:c r="C6" s="34" t="str">
        <x:f>IF(B6="","",B6*25%)</x:f>
      </x:c>
      <x:c r="D6" s="38" t="str"/>
      <x:c r="E6" s="38" t="str"/>
      <x:c r="F6" s="34" t="str">
        <x:f>IF(COUNT(D6:E6)=0,"",D6-E6)</x:f>
      </x:c>
      <x:c r="G6" s="36" t="str">
        <x:f>IFERROR(F6/B6,"")</x:f>
      </x:c>
      <x:c r="H6" s="34" t="str">
        <x:f>IF(OR(C6="",F6=""),"",MAX(0,C6-F6))</x:f>
      </x:c>
      <x:c r="I6" s="30" t="str"/>
    </x:row>
    <x:row r="7" ht="48" customHeight="1">
      <x:c r="A7" s="22" t="n">
        <x:v>2021</x:v>
      </x:c>
      <x:c r="B7" s="38" t="str"/>
      <x:c r="C7" s="34" t="str">
        <x:f>IF(B7="","",B7*25%)</x:f>
      </x:c>
      <x:c r="D7" s="38" t="str"/>
      <x:c r="E7" s="38" t="str"/>
      <x:c r="F7" s="34" t="str">
        <x:f>IF(COUNT(D7:E7)=0,"",D7-E7)</x:f>
      </x:c>
      <x:c r="G7" s="36" t="str">
        <x:f>IFERROR(F7/B7,"")</x:f>
      </x:c>
      <x:c r="H7" s="34" t="str">
        <x:f>IF(OR(C7="",F7=""),"",MAX(0,C7-F7))</x:f>
      </x:c>
      <x:c r="I7" s="30" t="str"/>
    </x:row>
    <x:row r="8" ht="48" customHeight="1">
      <x:c r="A8" s="22" t="n">
        <x:v>2022</x:v>
      </x:c>
      <x:c r="B8" s="38" t="str"/>
      <x:c r="C8" s="34" t="str">
        <x:f>IF(B8="","",B8*25%)</x:f>
      </x:c>
      <x:c r="D8" s="38" t="str"/>
      <x:c r="E8" s="38" t="str"/>
      <x:c r="F8" s="34" t="str">
        <x:f>IF(COUNT(D8:E8)=0,"",D8-E8)</x:f>
      </x:c>
      <x:c r="G8" s="36" t="str">
        <x:f>IFERROR(F8/B8,"")</x:f>
      </x:c>
      <x:c r="H8" s="34" t="str">
        <x:f>IF(OR(C8="",F8=""),"",MAX(0,C8-F8))</x:f>
      </x:c>
      <x:c r="I8" s="30" t="str"/>
    </x:row>
    <x:row r="9" ht="48" customHeight="1">
      <x:c r="A9" s="22" t="n">
        <x:v>2023</x:v>
      </x:c>
      <x:c r="B9" s="38" t="str"/>
      <x:c r="C9" s="34" t="str">
        <x:f>IF(B9="","",B9*25%)</x:f>
      </x:c>
      <x:c r="D9" s="38" t="str"/>
      <x:c r="E9" s="38" t="str"/>
      <x:c r="F9" s="34" t="str">
        <x:f>IF(COUNT(D9:E9)=0,"",D9-E9)</x:f>
      </x:c>
      <x:c r="G9" s="36" t="str">
        <x:f>IFERROR(F9/B9,"")</x:f>
      </x:c>
      <x:c r="H9" s="34" t="str">
        <x:f>IF(OR(C9="",F9=""),"",MAX(0,C9-F9))</x:f>
      </x:c>
      <x:c r="I9" s="30" t="str"/>
    </x:row>
  </x:sheetData>
  <x:mergeCells>
    <x:mergeCell ref="A1:I1"/>
    <x:mergeCell ref="A2:I2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22" hidden="0" customWidth="1"/>
    <x:col min="3" max="3" width="18" hidden="0" customWidth="1"/>
    <x:col min="4" max="4" width="18" hidden="0" customWidth="1"/>
    <x:col min="5" max="5" width="18" hidden="0" customWidth="1"/>
    <x:col min="6" max="6" width="16" hidden="0" customWidth="1"/>
    <x:col min="7" max="7" width="20" hidden="0" customWidth="1"/>
    <x:col min="8" max="8" width="20" hidden="0" customWidth="1"/>
    <x:col min="9" max="9" width="18" hidden="0" customWidth="1"/>
    <x:col min="10" max="10" width="18" hidden="0" customWidth="1"/>
    <x:col min="11" max="11" width="18" hidden="0" customWidth="1"/>
    <x:col min="12" max="12" width="32" hidden="0" customWidth="1"/>
    <x:col min="13" max="13" width="36" hidden="0" customWidth="1"/>
    <x:col min="14" max="14" width="30" hidden="0" customWidth="1"/>
  </x:cols>
  <x:sheetData>
    <x:row r="1" ht="32" customHeight="1">
      <x:c r="A1" s="3" t="str">
        <x:v>PRECATÓRIOS FUNDEF/FUNDEB — DESTINAÇÃO E RATEIO</x:v>
      </x:c>
    </x:row>
    <x:row r="2" ht="28" customHeight="1">
      <x:c r="A2" s="7" t="str">
        <x:v>Suporte a QE-01 e QE-02. Validar lei local, beneficiários, período de efetivo exercício e conta vinculada.</x:v>
      </x:c>
    </x:row>
    <x:row r="4" ht="38" customHeight="1">
      <x:c r="A4" s="14" t="str">
        <x:v>Parcela/data</x:v>
      </x:c>
      <x:c r="B4" s="28" t="str">
        <x:v>Conta</x:v>
      </x:c>
      <x:c r="C4" s="28" t="str">
        <x:v>Principal</x:v>
      </x:c>
      <x:c r="D4" s="28" t="str">
        <x:v>Rendimentos</x:v>
      </x:c>
      <x:c r="E4" s="28" t="str">
        <x:v>Total disponível</x:v>
      </x:c>
      <x:c r="F4" s="28" t="str">
        <x:v>% profissionais</x:v>
      </x:c>
      <x:c r="G4" s="28" t="str">
        <x:v>Mínimo profissionais</x:v>
      </x:c>
      <x:c r="H4" s="28" t="str">
        <x:v>Pago profissionais</x:v>
      </x:c>
      <x:c r="I4" s="28" t="str">
        <x:v>Outras MDE</x:v>
      </x:c>
      <x:c r="J4" s="28" t="str">
        <x:v>Não MDE</x:v>
      </x:c>
      <x:c r="K4" s="28" t="str">
        <x:v>Saldo pendente</x:v>
      </x:c>
      <x:c r="L4" s="28" t="str">
        <x:v>Lei/critério local</x:v>
      </x:c>
      <x:c r="M4" s="28" t="str">
        <x:v>Evidência</x:v>
      </x:c>
      <x:c r="N4" s="15" t="str">
        <x:v>Conclusão</x:v>
      </x:c>
    </x:row>
    <x:row r="5" ht="48" customHeight="1">
      <x:c r="A5" s="29" t="str"/>
      <x:c r="B5" s="29" t="str"/>
      <x:c r="C5" s="37" t="str"/>
      <x:c r="D5" s="37" t="str"/>
      <x:c r="E5" s="33" t="str">
        <x:f>IF(COUNT(C5:D5)=0,"",C5+D5)</x:f>
      </x:c>
      <x:c r="F5" s="39" t="str"/>
      <x:c r="G5" s="33" t="str">
        <x:f>IF(OR(E5="",F5=""),"",E5*F5)</x:f>
      </x:c>
      <x:c r="H5" s="37" t="str"/>
      <x:c r="I5" s="37" t="str"/>
      <x:c r="J5" s="37" t="str"/>
      <x:c r="K5" s="33" t="str">
        <x:f>IF(COUNT(E5,H5:J5)&lt;2,"",E5-SUM(H5:J5))</x:f>
      </x:c>
      <x:c r="L5" s="29" t="str"/>
      <x:c r="M5" s="29" t="str"/>
      <x:c r="N5" s="29" t="str"/>
    </x:row>
    <x:row r="6" ht="48" customHeight="1">
      <x:c r="A6" s="30" t="str"/>
      <x:c r="B6" s="30" t="str"/>
      <x:c r="C6" s="38" t="str"/>
      <x:c r="D6" s="38" t="str"/>
      <x:c r="E6" s="34" t="str">
        <x:f>IF(COUNT(C6:D6)=0,"",C6+D6)</x:f>
      </x:c>
      <x:c r="F6" s="40" t="str"/>
      <x:c r="G6" s="34" t="str">
        <x:f>IF(OR(E6="",F6=""),"",E6*F6)</x:f>
      </x:c>
      <x:c r="H6" s="38" t="str"/>
      <x:c r="I6" s="38" t="str"/>
      <x:c r="J6" s="38" t="str"/>
      <x:c r="K6" s="34" t="str">
        <x:f>IF(COUNT(E6,H6:J6)&lt;2,"",E6-SUM(H6:J6))</x:f>
      </x:c>
      <x:c r="L6" s="30" t="str"/>
      <x:c r="M6" s="30" t="str"/>
      <x:c r="N6" s="30" t="str"/>
    </x:row>
    <x:row r="7" ht="48" customHeight="1">
      <x:c r="A7" s="30" t="str"/>
      <x:c r="B7" s="30" t="str"/>
      <x:c r="C7" s="38" t="str"/>
      <x:c r="D7" s="38" t="str"/>
      <x:c r="E7" s="34" t="str">
        <x:f>IF(COUNT(C7:D7)=0,"",C7+D7)</x:f>
      </x:c>
      <x:c r="F7" s="40" t="str"/>
      <x:c r="G7" s="34" t="str">
        <x:f>IF(OR(E7="",F7=""),"",E7*F7)</x:f>
      </x:c>
      <x:c r="H7" s="38" t="str"/>
      <x:c r="I7" s="38" t="str"/>
      <x:c r="J7" s="38" t="str"/>
      <x:c r="K7" s="34" t="str">
        <x:f>IF(COUNT(E7,H7:J7)&lt;2,"",E7-SUM(H7:J7))</x:f>
      </x:c>
      <x:c r="L7" s="30" t="str"/>
      <x:c r="M7" s="30" t="str"/>
      <x:c r="N7" s="30" t="str"/>
    </x:row>
    <x:row r="8" ht="48" customHeight="1">
      <x:c r="A8" s="30" t="str"/>
      <x:c r="B8" s="30" t="str"/>
      <x:c r="C8" s="38" t="str"/>
      <x:c r="D8" s="38" t="str"/>
      <x:c r="E8" s="34" t="str">
        <x:f>IF(COUNT(C8:D8)=0,"",C8+D8)</x:f>
      </x:c>
      <x:c r="F8" s="40" t="str"/>
      <x:c r="G8" s="34" t="str">
        <x:f>IF(OR(E8="",F8=""),"",E8*F8)</x:f>
      </x:c>
      <x:c r="H8" s="38" t="str"/>
      <x:c r="I8" s="38" t="str"/>
      <x:c r="J8" s="38" t="str"/>
      <x:c r="K8" s="34" t="str">
        <x:f>IF(COUNT(E8,H8:J8)&lt;2,"",E8-SUM(H8:J8))</x:f>
      </x:c>
      <x:c r="L8" s="30" t="str"/>
      <x:c r="M8" s="30" t="str"/>
      <x:c r="N8" s="30" t="str"/>
    </x:row>
    <x:row r="9" ht="48" customHeight="1">
      <x:c r="A9" s="30" t="str"/>
      <x:c r="B9" s="30" t="str"/>
      <x:c r="C9" s="38" t="str"/>
      <x:c r="D9" s="38" t="str"/>
      <x:c r="E9" s="34" t="str">
        <x:f>IF(COUNT(C9:D9)=0,"",C9+D9)</x:f>
      </x:c>
      <x:c r="F9" s="40" t="str"/>
      <x:c r="G9" s="34" t="str">
        <x:f>IF(OR(E9="",F9=""),"",E9*F9)</x:f>
      </x:c>
      <x:c r="H9" s="38" t="str"/>
      <x:c r="I9" s="38" t="str"/>
      <x:c r="J9" s="38" t="str"/>
      <x:c r="K9" s="34" t="str">
        <x:f>IF(COUNT(E9,H9:J9)&lt;2,"",E9-SUM(H9:J9))</x:f>
      </x:c>
      <x:c r="L9" s="30" t="str"/>
      <x:c r="M9" s="30" t="str"/>
      <x:c r="N9" s="30" t="str"/>
    </x:row>
    <x:row r="10" ht="48" customHeight="1">
      <x:c r="A10" s="30" t="str"/>
      <x:c r="B10" s="30" t="str"/>
      <x:c r="C10" s="38" t="str"/>
      <x:c r="D10" s="38" t="str"/>
      <x:c r="E10" s="34" t="str">
        <x:f>IF(COUNT(C10:D10)=0,"",C10+D10)</x:f>
      </x:c>
      <x:c r="F10" s="40" t="str"/>
      <x:c r="G10" s="34" t="str">
        <x:f>IF(OR(E10="",F10=""),"",E10*F10)</x:f>
      </x:c>
      <x:c r="H10" s="38" t="str"/>
      <x:c r="I10" s="38" t="str"/>
      <x:c r="J10" s="38" t="str"/>
      <x:c r="K10" s="34" t="str">
        <x:f>IF(COUNT(E10,H10:J10)&lt;2,"",E10-SUM(H10:J10))</x:f>
      </x:c>
      <x:c r="L10" s="30" t="str"/>
      <x:c r="M10" s="30" t="str"/>
      <x:c r="N10" s="30" t="str"/>
    </x:row>
    <x:row r="11" ht="48" customHeight="1">
      <x:c r="A11" s="30" t="str"/>
      <x:c r="B11" s="30" t="str"/>
      <x:c r="C11" s="38" t="str"/>
      <x:c r="D11" s="38" t="str"/>
      <x:c r="E11" s="34" t="str">
        <x:f>IF(COUNT(C11:D11)=0,"",C11+D11)</x:f>
      </x:c>
      <x:c r="F11" s="40" t="str"/>
      <x:c r="G11" s="34" t="str">
        <x:f>IF(OR(E11="",F11=""),"",E11*F11)</x:f>
      </x:c>
      <x:c r="H11" s="38" t="str"/>
      <x:c r="I11" s="38" t="str"/>
      <x:c r="J11" s="38" t="str"/>
      <x:c r="K11" s="34" t="str">
        <x:f>IF(COUNT(E11,H11:J11)&lt;2,"",E11-SUM(H11:J11))</x:f>
      </x:c>
      <x:c r="L11" s="30" t="str"/>
      <x:c r="M11" s="30" t="str"/>
      <x:c r="N11" s="30" t="str"/>
    </x:row>
    <x:row r="12" ht="48" customHeight="1">
      <x:c r="A12" s="30" t="str"/>
      <x:c r="B12" s="30" t="str"/>
      <x:c r="C12" s="38" t="str"/>
      <x:c r="D12" s="38" t="str"/>
      <x:c r="E12" s="34" t="str">
        <x:f>IF(COUNT(C12:D12)=0,"",C12+D12)</x:f>
      </x:c>
      <x:c r="F12" s="40" t="str"/>
      <x:c r="G12" s="34" t="str">
        <x:f>IF(OR(E12="",F12=""),"",E12*F12)</x:f>
      </x:c>
      <x:c r="H12" s="38" t="str"/>
      <x:c r="I12" s="38" t="str"/>
      <x:c r="J12" s="38" t="str"/>
      <x:c r="K12" s="34" t="str">
        <x:f>IF(COUNT(E12,H12:J12)&lt;2,"",E12-SUM(H12:J12))</x:f>
      </x:c>
      <x:c r="L12" s="30" t="str"/>
      <x:c r="M12" s="30" t="str"/>
      <x:c r="N12" s="30" t="str"/>
    </x:row>
    <x:row r="13" ht="48" customHeight="1">
      <x:c r="A13" s="30" t="str"/>
      <x:c r="B13" s="30" t="str"/>
      <x:c r="C13" s="38" t="str"/>
      <x:c r="D13" s="38" t="str"/>
      <x:c r="E13" s="34" t="str">
        <x:f>IF(COUNT(C13:D13)=0,"",C13+D13)</x:f>
      </x:c>
      <x:c r="F13" s="40" t="str"/>
      <x:c r="G13" s="34" t="str">
        <x:f>IF(OR(E13="",F13=""),"",E13*F13)</x:f>
      </x:c>
      <x:c r="H13" s="38" t="str"/>
      <x:c r="I13" s="38" t="str"/>
      <x:c r="J13" s="38" t="str"/>
      <x:c r="K13" s="34" t="str">
        <x:f>IF(COUNT(E13,H13:J13)&lt;2,"",E13-SUM(H13:J13))</x:f>
      </x:c>
      <x:c r="L13" s="30" t="str"/>
      <x:c r="M13" s="30" t="str"/>
      <x:c r="N13" s="30" t="str"/>
    </x:row>
    <x:row r="14" ht="48" customHeight="1">
      <x:c r="A14" s="30" t="str"/>
      <x:c r="B14" s="30" t="str"/>
      <x:c r="C14" s="38" t="str"/>
      <x:c r="D14" s="38" t="str"/>
      <x:c r="E14" s="34" t="str">
        <x:f>IF(COUNT(C14:D14)=0,"",C14+D14)</x:f>
      </x:c>
      <x:c r="F14" s="40" t="str"/>
      <x:c r="G14" s="34" t="str">
        <x:f>IF(OR(E14="",F14=""),"",E14*F14)</x:f>
      </x:c>
      <x:c r="H14" s="38" t="str"/>
      <x:c r="I14" s="38" t="str"/>
      <x:c r="J14" s="38" t="str"/>
      <x:c r="K14" s="34" t="str">
        <x:f>IF(COUNT(E14,H14:J14)&lt;2,"",E14-SUM(H14:J14))</x:f>
      </x:c>
      <x:c r="L14" s="30" t="str"/>
      <x:c r="M14" s="30" t="str"/>
      <x:c r="N14" s="30" t="str"/>
    </x:row>
    <x:row r="15" ht="48" customHeight="1">
      <x:c r="A15" s="30" t="str"/>
      <x:c r="B15" s="30" t="str"/>
      <x:c r="C15" s="38" t="str"/>
      <x:c r="D15" s="38" t="str"/>
      <x:c r="E15" s="34" t="str">
        <x:f>IF(COUNT(C15:D15)=0,"",C15+D15)</x:f>
      </x:c>
      <x:c r="F15" s="40" t="str"/>
      <x:c r="G15" s="34" t="str">
        <x:f>IF(OR(E15="",F15=""),"",E15*F15)</x:f>
      </x:c>
      <x:c r="H15" s="38" t="str"/>
      <x:c r="I15" s="38" t="str"/>
      <x:c r="J15" s="38" t="str"/>
      <x:c r="K15" s="34" t="str">
        <x:f>IF(COUNT(E15,H15:J15)&lt;2,"",E15-SUM(H15:J15))</x:f>
      </x:c>
      <x:c r="L15" s="30" t="str"/>
      <x:c r="M15" s="30" t="str"/>
      <x:c r="N15" s="30" t="str"/>
    </x:row>
    <x:row r="16" ht="48" customHeight="1">
      <x:c r="A16" s="30" t="str"/>
      <x:c r="B16" s="30" t="str"/>
      <x:c r="C16" s="38" t="str"/>
      <x:c r="D16" s="38" t="str"/>
      <x:c r="E16" s="34" t="str">
        <x:f>IF(COUNT(C16:D16)=0,"",C16+D16)</x:f>
      </x:c>
      <x:c r="F16" s="40" t="str"/>
      <x:c r="G16" s="34" t="str">
        <x:f>IF(OR(E16="",F16=""),"",E16*F16)</x:f>
      </x:c>
      <x:c r="H16" s="38" t="str"/>
      <x:c r="I16" s="38" t="str"/>
      <x:c r="J16" s="38" t="str"/>
      <x:c r="K16" s="34" t="str">
        <x:f>IF(COUNT(E16,H16:J16)&lt;2,"",E16-SUM(H16:J16))</x:f>
      </x:c>
      <x:c r="L16" s="30" t="str"/>
      <x:c r="M16" s="30" t="str"/>
      <x:c r="N16" s="30" t="str"/>
    </x:row>
    <x:row r="17" ht="48" customHeight="1">
      <x:c r="A17" s="30" t="str"/>
      <x:c r="B17" s="30" t="str"/>
      <x:c r="C17" s="38" t="str"/>
      <x:c r="D17" s="38" t="str"/>
      <x:c r="E17" s="34" t="str">
        <x:f>IF(COUNT(C17:D17)=0,"",C17+D17)</x:f>
      </x:c>
      <x:c r="F17" s="40" t="str"/>
      <x:c r="G17" s="34" t="str">
        <x:f>IF(OR(E17="",F17=""),"",E17*F17)</x:f>
      </x:c>
      <x:c r="H17" s="38" t="str"/>
      <x:c r="I17" s="38" t="str"/>
      <x:c r="J17" s="38" t="str"/>
      <x:c r="K17" s="34" t="str">
        <x:f>IF(COUNT(E17,H17:J17)&lt;2,"",E17-SUM(H17:J17))</x:f>
      </x:c>
      <x:c r="L17" s="30" t="str"/>
      <x:c r="M17" s="30" t="str"/>
      <x:c r="N17" s="30" t="str"/>
    </x:row>
    <x:row r="18" ht="48" customHeight="1">
      <x:c r="A18" s="30" t="str"/>
      <x:c r="B18" s="30" t="str"/>
      <x:c r="C18" s="38" t="str"/>
      <x:c r="D18" s="38" t="str"/>
      <x:c r="E18" s="34" t="str">
        <x:f>IF(COUNT(C18:D18)=0,"",C18+D18)</x:f>
      </x:c>
      <x:c r="F18" s="40" t="str"/>
      <x:c r="G18" s="34" t="str">
        <x:f>IF(OR(E18="",F18=""),"",E18*F18)</x:f>
      </x:c>
      <x:c r="H18" s="38" t="str"/>
      <x:c r="I18" s="38" t="str"/>
      <x:c r="J18" s="38" t="str"/>
      <x:c r="K18" s="34" t="str">
        <x:f>IF(COUNT(E18,H18:J18)&lt;2,"",E18-SUM(H18:J18))</x:f>
      </x:c>
      <x:c r="L18" s="30" t="str"/>
      <x:c r="M18" s="30" t="str"/>
      <x:c r="N18" s="30" t="str"/>
    </x:row>
    <x:row r="19" ht="48" customHeight="1">
      <x:c r="A19" s="30" t="str"/>
      <x:c r="B19" s="30" t="str"/>
      <x:c r="C19" s="38" t="str"/>
      <x:c r="D19" s="38" t="str"/>
      <x:c r="E19" s="34" t="str">
        <x:f>IF(COUNT(C19:D19)=0,"",C19+D19)</x:f>
      </x:c>
      <x:c r="F19" s="40" t="str"/>
      <x:c r="G19" s="34" t="str">
        <x:f>IF(OR(E19="",F19=""),"",E19*F19)</x:f>
      </x:c>
      <x:c r="H19" s="38" t="str"/>
      <x:c r="I19" s="38" t="str"/>
      <x:c r="J19" s="38" t="str"/>
      <x:c r="K19" s="34" t="str">
        <x:f>IF(COUNT(E19,H19:J19)&lt;2,"",E19-SUM(H19:J19))</x:f>
      </x:c>
      <x:c r="L19" s="30" t="str"/>
      <x:c r="M19" s="30" t="str"/>
      <x:c r="N19" s="30" t="str"/>
    </x:row>
    <x:row r="20" ht="48" customHeight="1">
      <x:c r="A20" s="30" t="str"/>
      <x:c r="B20" s="30" t="str"/>
      <x:c r="C20" s="38" t="str"/>
      <x:c r="D20" s="38" t="str"/>
      <x:c r="E20" s="34" t="str">
        <x:f>IF(COUNT(C20:D20)=0,"",C20+D20)</x:f>
      </x:c>
      <x:c r="F20" s="40" t="str"/>
      <x:c r="G20" s="34" t="str">
        <x:f>IF(OR(E20="",F20=""),"",E20*F20)</x:f>
      </x:c>
      <x:c r="H20" s="38" t="str"/>
      <x:c r="I20" s="38" t="str"/>
      <x:c r="J20" s="38" t="str"/>
      <x:c r="K20" s="34" t="str">
        <x:f>IF(COUNT(E20,H20:J20)&lt;2,"",E20-SUM(H20:J20))</x:f>
      </x:c>
      <x:c r="L20" s="30" t="str"/>
      <x:c r="M20" s="30" t="str"/>
      <x:c r="N20" s="30" t="str"/>
    </x:row>
    <x:row r="21" ht="48" customHeight="1">
      <x:c r="A21" s="30" t="str"/>
      <x:c r="B21" s="30" t="str"/>
      <x:c r="C21" s="38" t="str"/>
      <x:c r="D21" s="38" t="str"/>
      <x:c r="E21" s="34" t="str">
        <x:f>IF(COUNT(C21:D21)=0,"",C21+D21)</x:f>
      </x:c>
      <x:c r="F21" s="40" t="str"/>
      <x:c r="G21" s="34" t="str">
        <x:f>IF(OR(E21="",F21=""),"",E21*F21)</x:f>
      </x:c>
      <x:c r="H21" s="38" t="str"/>
      <x:c r="I21" s="38" t="str"/>
      <x:c r="J21" s="38" t="str"/>
      <x:c r="K21" s="34" t="str">
        <x:f>IF(COUNT(E21,H21:J21)&lt;2,"",E21-SUM(H21:J21))</x:f>
      </x:c>
      <x:c r="L21" s="30" t="str"/>
      <x:c r="M21" s="30" t="str"/>
      <x:c r="N21" s="30" t="str"/>
    </x:row>
    <x:row r="22" ht="48" customHeight="1">
      <x:c r="A22" s="30" t="str"/>
      <x:c r="B22" s="30" t="str"/>
      <x:c r="C22" s="38" t="str"/>
      <x:c r="D22" s="38" t="str"/>
      <x:c r="E22" s="34" t="str">
        <x:f>IF(COUNT(C22:D22)=0,"",C22+D22)</x:f>
      </x:c>
      <x:c r="F22" s="40" t="str"/>
      <x:c r="G22" s="34" t="str">
        <x:f>IF(OR(E22="",F22=""),"",E22*F22)</x:f>
      </x:c>
      <x:c r="H22" s="38" t="str"/>
      <x:c r="I22" s="38" t="str"/>
      <x:c r="J22" s="38" t="str"/>
      <x:c r="K22" s="34" t="str">
        <x:f>IF(COUNT(E22,H22:J22)&lt;2,"",E22-SUM(H22:J22))</x:f>
      </x:c>
      <x:c r="L22" s="30" t="str"/>
      <x:c r="M22" s="30" t="str"/>
      <x:c r="N22" s="30" t="str"/>
    </x:row>
    <x:row r="23" ht="48" customHeight="1">
      <x:c r="A23" s="30" t="str"/>
      <x:c r="B23" s="30" t="str"/>
      <x:c r="C23" s="38" t="str"/>
      <x:c r="D23" s="38" t="str"/>
      <x:c r="E23" s="34" t="str">
        <x:f>IF(COUNT(C23:D23)=0,"",C23+D23)</x:f>
      </x:c>
      <x:c r="F23" s="40" t="str"/>
      <x:c r="G23" s="34" t="str">
        <x:f>IF(OR(E23="",F23=""),"",E23*F23)</x:f>
      </x:c>
      <x:c r="H23" s="38" t="str"/>
      <x:c r="I23" s="38" t="str"/>
      <x:c r="J23" s="38" t="str"/>
      <x:c r="K23" s="34" t="str">
        <x:f>IF(COUNT(E23,H23:J23)&lt;2,"",E23-SUM(H23:J23))</x:f>
      </x:c>
      <x:c r="L23" s="30" t="str"/>
      <x:c r="M23" s="30" t="str"/>
      <x:c r="N23" s="30" t="str"/>
    </x:row>
    <x:row r="24" ht="48" customHeight="1">
      <x:c r="A24" s="30" t="str"/>
      <x:c r="B24" s="30" t="str"/>
      <x:c r="C24" s="38" t="str"/>
      <x:c r="D24" s="38" t="str"/>
      <x:c r="E24" s="34" t="str">
        <x:f>IF(COUNT(C24:D24)=0,"",C24+D24)</x:f>
      </x:c>
      <x:c r="F24" s="40" t="str"/>
      <x:c r="G24" s="34" t="str">
        <x:f>IF(OR(E24="",F24=""),"",E24*F24)</x:f>
      </x:c>
      <x:c r="H24" s="38" t="str"/>
      <x:c r="I24" s="38" t="str"/>
      <x:c r="J24" s="38" t="str"/>
      <x:c r="K24" s="34" t="str">
        <x:f>IF(COUNT(E24,H24:J24)&lt;2,"",E24-SUM(H24:J24))</x:f>
      </x:c>
      <x:c r="L24" s="30" t="str"/>
      <x:c r="M24" s="30" t="str"/>
      <x:c r="N24" s="30" t="str"/>
    </x:row>
    <x:row r="25" ht="48" customHeight="1">
      <x:c r="A25" s="30" t="str"/>
      <x:c r="B25" s="30" t="str"/>
      <x:c r="C25" s="38" t="str"/>
      <x:c r="D25" s="38" t="str"/>
      <x:c r="E25" s="34" t="str">
        <x:f>IF(COUNT(C25:D25)=0,"",C25+D25)</x:f>
      </x:c>
      <x:c r="F25" s="40" t="str"/>
      <x:c r="G25" s="34" t="str">
        <x:f>IF(OR(E25="",F25=""),"",E25*F25)</x:f>
      </x:c>
      <x:c r="H25" s="38" t="str"/>
      <x:c r="I25" s="38" t="str"/>
      <x:c r="J25" s="38" t="str"/>
      <x:c r="K25" s="34" t="str">
        <x:f>IF(COUNT(E25,H25:J25)&lt;2,"",E25-SUM(H25:J25))</x:f>
      </x:c>
      <x:c r="L25" s="30" t="str"/>
      <x:c r="M25" s="30" t="str"/>
      <x:c r="N25" s="30" t="str"/>
    </x:row>
    <x:row r="26" ht="48" customHeight="1">
      <x:c r="A26" s="30" t="str"/>
      <x:c r="B26" s="30" t="str"/>
      <x:c r="C26" s="38" t="str"/>
      <x:c r="D26" s="38" t="str"/>
      <x:c r="E26" s="34" t="str">
        <x:f>IF(COUNT(C26:D26)=0,"",C26+D26)</x:f>
      </x:c>
      <x:c r="F26" s="40" t="str"/>
      <x:c r="G26" s="34" t="str">
        <x:f>IF(OR(E26="",F26=""),"",E26*F26)</x:f>
      </x:c>
      <x:c r="H26" s="38" t="str"/>
      <x:c r="I26" s="38" t="str"/>
      <x:c r="J26" s="38" t="str"/>
      <x:c r="K26" s="34" t="str">
        <x:f>IF(COUNT(E26,H26:J26)&lt;2,"",E26-SUM(H26:J26))</x:f>
      </x:c>
      <x:c r="L26" s="30" t="str"/>
      <x:c r="M26" s="30" t="str"/>
      <x:c r="N26" s="30" t="str"/>
    </x:row>
    <x:row r="27" ht="48" customHeight="1">
      <x:c r="A27" s="30" t="str"/>
      <x:c r="B27" s="30" t="str"/>
      <x:c r="C27" s="38" t="str"/>
      <x:c r="D27" s="38" t="str"/>
      <x:c r="E27" s="34" t="str">
        <x:f>IF(COUNT(C27:D27)=0,"",C27+D27)</x:f>
      </x:c>
      <x:c r="F27" s="40" t="str"/>
      <x:c r="G27" s="34" t="str">
        <x:f>IF(OR(E27="",F27=""),"",E27*F27)</x:f>
      </x:c>
      <x:c r="H27" s="38" t="str"/>
      <x:c r="I27" s="38" t="str"/>
      <x:c r="J27" s="38" t="str"/>
      <x:c r="K27" s="34" t="str">
        <x:f>IF(COUNT(E27,H27:J27)&lt;2,"",E27-SUM(H27:J27))</x:f>
      </x:c>
      <x:c r="L27" s="30" t="str"/>
      <x:c r="M27" s="30" t="str"/>
      <x:c r="N27" s="30" t="str"/>
    </x:row>
    <x:row r="28" ht="48" customHeight="1">
      <x:c r="A28" s="30" t="str"/>
      <x:c r="B28" s="30" t="str"/>
      <x:c r="C28" s="38" t="str"/>
      <x:c r="D28" s="38" t="str"/>
      <x:c r="E28" s="34" t="str">
        <x:f>IF(COUNT(C28:D28)=0,"",C28+D28)</x:f>
      </x:c>
      <x:c r="F28" s="40" t="str"/>
      <x:c r="G28" s="34" t="str">
        <x:f>IF(OR(E28="",F28=""),"",E28*F28)</x:f>
      </x:c>
      <x:c r="H28" s="38" t="str"/>
      <x:c r="I28" s="38" t="str"/>
      <x:c r="J28" s="38" t="str"/>
      <x:c r="K28" s="34" t="str">
        <x:f>IF(COUNT(E28,H28:J28)&lt;2,"",E28-SUM(H28:J28))</x:f>
      </x:c>
      <x:c r="L28" s="30" t="str"/>
      <x:c r="M28" s="30" t="str"/>
      <x:c r="N28" s="30" t="str"/>
    </x:row>
  </x:sheetData>
  <x:mergeCells>
    <x:mergeCell ref="A1:N1"/>
    <x:mergeCell ref="A2:N2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18" hidden="0" customWidth="1"/>
    <x:col min="3" max="3" width="28" hidden="0" customWidth="1"/>
    <x:col min="4" max="4" width="42" hidden="0" customWidth="1"/>
    <x:col min="5" max="5" width="18" hidden="0" customWidth="1"/>
    <x:col min="6" max="6" width="20" hidden="0" customWidth="1"/>
    <x:col min="7" max="7" width="16" hidden="0" customWidth="1"/>
    <x:col min="8" max="8" width="16" hidden="0" customWidth="1"/>
    <x:col min="9" max="9" width="18" hidden="0" customWidth="1"/>
    <x:col min="10" max="10" width="36" hidden="0" customWidth="1"/>
    <x:col min="11" max="11" width="36" hidden="0" customWidth="1"/>
    <x:col min="12" max="12" width="18" hidden="0" customWidth="1"/>
  </x:cols>
  <x:sheetData>
    <x:row r="1" ht="32" customHeight="1">
      <x:c r="A1" s="3" t="str">
        <x:v>CLASSIFICAÇÃO DAS DESPESAS — MDE / NÃO MDE</x:v>
      </x:c>
    </x:row>
    <x:row r="2" ht="28" customHeight="1">
      <x:c r="A2" s="7" t="str">
        <x:v>Suporte a QE-03 e QT-02. Aplicar LDB arts. 70 e 71 por transação, sem classificar apenas pelo nome do fornecedor.</x:v>
      </x:c>
    </x:row>
    <x:row r="4" ht="38" customHeight="1">
      <x:c r="A4" s="14" t="str">
        <x:v>Data</x:v>
      </x:c>
      <x:c r="B4" s="28" t="str">
        <x:v>Documento</x:v>
      </x:c>
      <x:c r="C4" s="28" t="str">
        <x:v>Beneficiário</x:v>
      </x:c>
      <x:c r="D4" s="28" t="str">
        <x:v>Objeto</x:v>
      </x:c>
      <x:c r="E4" s="28" t="str">
        <x:v>Valor</x:v>
      </x:c>
      <x:c r="F4" s="28" t="str">
        <x:v>Fonte/conta</x:v>
      </x:c>
      <x:c r="G4" s="28" t="str">
        <x:v>Art. 70 LDB?</x:v>
      </x:c>
      <x:c r="H4" s="28" t="str">
        <x:v>Art. 71 LDB?</x:v>
      </x:c>
      <x:c r="I4" s="28" t="str">
        <x:v>Categoria</x:v>
      </x:c>
      <x:c r="J4" s="28" t="str">
        <x:v>Fundamento</x:v>
      </x:c>
      <x:c r="K4" s="28" t="str">
        <x:v>Evidência</x:v>
      </x:c>
      <x:c r="L4" s="15" t="str">
        <x:v>Revisor</x:v>
      </x:c>
    </x:row>
    <x:row r="5" ht="48" customHeight="1">
      <x:c r="A5" s="29" t="str"/>
      <x:c r="B5" s="29" t="str"/>
      <x:c r="C5" s="29" t="str"/>
      <x:c r="D5" s="29" t="str"/>
      <x:c r="E5" s="37" t="str"/>
      <x:c r="F5" s="29" t="str"/>
      <x:c r="G5" s="29" t="str"/>
      <x:c r="H5" s="29" t="str"/>
      <x:c r="I5" s="29" t="str"/>
      <x:c r="J5" s="29" t="str"/>
      <x:c r="K5" s="29" t="str"/>
      <x:c r="L5" s="29" t="str"/>
    </x:row>
    <x:row r="6" ht="48" customHeight="1">
      <x:c r="A6" s="30" t="str"/>
      <x:c r="B6" s="30" t="str"/>
      <x:c r="C6" s="30" t="str"/>
      <x:c r="D6" s="30" t="str"/>
      <x:c r="E6" s="38" t="str"/>
      <x:c r="F6" s="30" t="str"/>
      <x:c r="G6" s="30" t="str"/>
      <x:c r="H6" s="30" t="str"/>
      <x:c r="I6" s="30" t="str"/>
      <x:c r="J6" s="30" t="str"/>
      <x:c r="K6" s="30" t="str"/>
      <x:c r="L6" s="30" t="str"/>
    </x:row>
    <x:row r="7" ht="48" customHeight="1">
      <x:c r="A7" s="30" t="str"/>
      <x:c r="B7" s="30" t="str"/>
      <x:c r="C7" s="30" t="str"/>
      <x:c r="D7" s="30" t="str"/>
      <x:c r="E7" s="38" t="str"/>
      <x:c r="F7" s="30" t="str"/>
      <x:c r="G7" s="30" t="str"/>
      <x:c r="H7" s="30" t="str"/>
      <x:c r="I7" s="30" t="str"/>
      <x:c r="J7" s="30" t="str"/>
      <x:c r="K7" s="30" t="str"/>
      <x:c r="L7" s="30" t="str"/>
    </x:row>
    <x:row r="8" ht="48" customHeight="1">
      <x:c r="A8" s="30" t="str"/>
      <x:c r="B8" s="30" t="str"/>
      <x:c r="C8" s="30" t="str"/>
      <x:c r="D8" s="30" t="str"/>
      <x:c r="E8" s="38" t="str"/>
      <x:c r="F8" s="30" t="str"/>
      <x:c r="G8" s="30" t="str"/>
      <x:c r="H8" s="30" t="str"/>
      <x:c r="I8" s="30" t="str"/>
      <x:c r="J8" s="30" t="str"/>
      <x:c r="K8" s="30" t="str"/>
      <x:c r="L8" s="30" t="str"/>
    </x:row>
    <x:row r="9" ht="48" customHeight="1">
      <x:c r="A9" s="30" t="str"/>
      <x:c r="B9" s="30" t="str"/>
      <x:c r="C9" s="30" t="str"/>
      <x:c r="D9" s="30" t="str"/>
      <x:c r="E9" s="38" t="str"/>
      <x:c r="F9" s="30" t="str"/>
      <x:c r="G9" s="30" t="str"/>
      <x:c r="H9" s="30" t="str"/>
      <x:c r="I9" s="30" t="str"/>
      <x:c r="J9" s="30" t="str"/>
      <x:c r="K9" s="30" t="str"/>
      <x:c r="L9" s="30" t="str"/>
    </x:row>
    <x:row r="10" ht="48" customHeight="1">
      <x:c r="A10" s="30" t="str"/>
      <x:c r="B10" s="30" t="str"/>
      <x:c r="C10" s="30" t="str"/>
      <x:c r="D10" s="30" t="str"/>
      <x:c r="E10" s="38" t="str"/>
      <x:c r="F10" s="30" t="str"/>
      <x:c r="G10" s="30" t="str"/>
      <x:c r="H10" s="30" t="str"/>
      <x:c r="I10" s="30" t="str"/>
      <x:c r="J10" s="30" t="str"/>
      <x:c r="K10" s="30" t="str"/>
      <x:c r="L10" s="30" t="str"/>
    </x:row>
    <x:row r="11" ht="48" customHeight="1">
      <x:c r="A11" s="30" t="str"/>
      <x:c r="B11" s="30" t="str"/>
      <x:c r="C11" s="30" t="str"/>
      <x:c r="D11" s="30" t="str"/>
      <x:c r="E11" s="38" t="str"/>
      <x:c r="F11" s="30" t="str"/>
      <x:c r="G11" s="30" t="str"/>
      <x:c r="H11" s="30" t="str"/>
      <x:c r="I11" s="30" t="str"/>
      <x:c r="J11" s="30" t="str"/>
      <x:c r="K11" s="30" t="str"/>
      <x:c r="L11" s="30" t="str"/>
    </x:row>
    <x:row r="12" ht="48" customHeight="1">
      <x:c r="A12" s="30" t="str"/>
      <x:c r="B12" s="30" t="str"/>
      <x:c r="C12" s="30" t="str"/>
      <x:c r="D12" s="30" t="str"/>
      <x:c r="E12" s="38" t="str"/>
      <x:c r="F12" s="30" t="str"/>
      <x:c r="G12" s="30" t="str"/>
      <x:c r="H12" s="30" t="str"/>
      <x:c r="I12" s="30" t="str"/>
      <x:c r="J12" s="30" t="str"/>
      <x:c r="K12" s="30" t="str"/>
      <x:c r="L12" s="30" t="str"/>
    </x:row>
    <x:row r="13" ht="48" customHeight="1">
      <x:c r="A13" s="30" t="str"/>
      <x:c r="B13" s="30" t="str"/>
      <x:c r="C13" s="30" t="str"/>
      <x:c r="D13" s="30" t="str"/>
      <x:c r="E13" s="38" t="str"/>
      <x:c r="F13" s="30" t="str"/>
      <x:c r="G13" s="30" t="str"/>
      <x:c r="H13" s="30" t="str"/>
      <x:c r="I13" s="30" t="str"/>
      <x:c r="J13" s="30" t="str"/>
      <x:c r="K13" s="30" t="str"/>
      <x:c r="L13" s="30" t="str"/>
    </x:row>
    <x:row r="14" ht="48" customHeight="1">
      <x:c r="A14" s="30" t="str"/>
      <x:c r="B14" s="30" t="str"/>
      <x:c r="C14" s="30" t="str"/>
      <x:c r="D14" s="30" t="str"/>
      <x:c r="E14" s="38" t="str"/>
      <x:c r="F14" s="30" t="str"/>
      <x:c r="G14" s="30" t="str"/>
      <x:c r="H14" s="30" t="str"/>
      <x:c r="I14" s="30" t="str"/>
      <x:c r="J14" s="30" t="str"/>
      <x:c r="K14" s="30" t="str"/>
      <x:c r="L14" s="30" t="str"/>
    </x:row>
    <x:row r="15" ht="48" customHeight="1">
      <x:c r="A15" s="30" t="str"/>
      <x:c r="B15" s="30" t="str"/>
      <x:c r="C15" s="30" t="str"/>
      <x:c r="D15" s="30" t="str"/>
      <x:c r="E15" s="38" t="str"/>
      <x:c r="F15" s="30" t="str"/>
      <x:c r="G15" s="30" t="str"/>
      <x:c r="H15" s="30" t="str"/>
      <x:c r="I15" s="30" t="str"/>
      <x:c r="J15" s="30" t="str"/>
      <x:c r="K15" s="30" t="str"/>
      <x:c r="L15" s="30" t="str"/>
    </x:row>
    <x:row r="16" ht="48" customHeight="1">
      <x:c r="A16" s="30" t="str"/>
      <x:c r="B16" s="30" t="str"/>
      <x:c r="C16" s="30" t="str"/>
      <x:c r="D16" s="30" t="str"/>
      <x:c r="E16" s="38" t="str"/>
      <x:c r="F16" s="30" t="str"/>
      <x:c r="G16" s="30" t="str"/>
      <x:c r="H16" s="30" t="str"/>
      <x:c r="I16" s="30" t="str"/>
      <x:c r="J16" s="30" t="str"/>
      <x:c r="K16" s="30" t="str"/>
      <x:c r="L16" s="30" t="str"/>
    </x:row>
    <x:row r="17" ht="48" customHeight="1">
      <x:c r="A17" s="30" t="str"/>
      <x:c r="B17" s="30" t="str"/>
      <x:c r="C17" s="30" t="str"/>
      <x:c r="D17" s="30" t="str"/>
      <x:c r="E17" s="38" t="str"/>
      <x:c r="F17" s="30" t="str"/>
      <x:c r="G17" s="30" t="str"/>
      <x:c r="H17" s="30" t="str"/>
      <x:c r="I17" s="30" t="str"/>
      <x:c r="J17" s="30" t="str"/>
      <x:c r="K17" s="30" t="str"/>
      <x:c r="L17" s="30" t="str"/>
    </x:row>
    <x:row r="18" ht="48" customHeight="1">
      <x:c r="A18" s="30" t="str"/>
      <x:c r="B18" s="30" t="str"/>
      <x:c r="C18" s="30" t="str"/>
      <x:c r="D18" s="30" t="str"/>
      <x:c r="E18" s="38" t="str"/>
      <x:c r="F18" s="30" t="str"/>
      <x:c r="G18" s="30" t="str"/>
      <x:c r="H18" s="30" t="str"/>
      <x:c r="I18" s="30" t="str"/>
      <x:c r="J18" s="30" t="str"/>
      <x:c r="K18" s="30" t="str"/>
      <x:c r="L18" s="30" t="str"/>
    </x:row>
    <x:row r="19" ht="48" customHeight="1">
      <x:c r="A19" s="30" t="str"/>
      <x:c r="B19" s="30" t="str"/>
      <x:c r="C19" s="30" t="str"/>
      <x:c r="D19" s="30" t="str"/>
      <x:c r="E19" s="38" t="str"/>
      <x:c r="F19" s="30" t="str"/>
      <x:c r="G19" s="30" t="str"/>
      <x:c r="H19" s="30" t="str"/>
      <x:c r="I19" s="30" t="str"/>
      <x:c r="J19" s="30" t="str"/>
      <x:c r="K19" s="30" t="str"/>
      <x:c r="L19" s="30" t="str"/>
    </x:row>
    <x:row r="20" ht="48" customHeight="1">
      <x:c r="A20" s="30" t="str"/>
      <x:c r="B20" s="30" t="str"/>
      <x:c r="C20" s="30" t="str"/>
      <x:c r="D20" s="30" t="str"/>
      <x:c r="E20" s="38" t="str"/>
      <x:c r="F20" s="30" t="str"/>
      <x:c r="G20" s="30" t="str"/>
      <x:c r="H20" s="30" t="str"/>
      <x:c r="I20" s="30" t="str"/>
      <x:c r="J20" s="30" t="str"/>
      <x:c r="K20" s="30" t="str"/>
      <x:c r="L20" s="30" t="str"/>
    </x:row>
    <x:row r="21" ht="48" customHeight="1">
      <x:c r="A21" s="30" t="str"/>
      <x:c r="B21" s="30" t="str"/>
      <x:c r="C21" s="30" t="str"/>
      <x:c r="D21" s="30" t="str"/>
      <x:c r="E21" s="38" t="str"/>
      <x:c r="F21" s="30" t="str"/>
      <x:c r="G21" s="30" t="str"/>
      <x:c r="H21" s="30" t="str"/>
      <x:c r="I21" s="30" t="str"/>
      <x:c r="J21" s="30" t="str"/>
      <x:c r="K21" s="30" t="str"/>
      <x:c r="L21" s="30" t="str"/>
    </x:row>
    <x:row r="22" ht="48" customHeight="1">
      <x:c r="A22" s="30" t="str"/>
      <x:c r="B22" s="30" t="str"/>
      <x:c r="C22" s="30" t="str"/>
      <x:c r="D22" s="30" t="str"/>
      <x:c r="E22" s="38" t="str"/>
      <x:c r="F22" s="30" t="str"/>
      <x:c r="G22" s="30" t="str"/>
      <x:c r="H22" s="30" t="str"/>
      <x:c r="I22" s="30" t="str"/>
      <x:c r="J22" s="30" t="str"/>
      <x:c r="K22" s="30" t="str"/>
      <x:c r="L22" s="30" t="str"/>
    </x:row>
    <x:row r="23" ht="48" customHeight="1">
      <x:c r="A23" s="30" t="str"/>
      <x:c r="B23" s="30" t="str"/>
      <x:c r="C23" s="30" t="str"/>
      <x:c r="D23" s="30" t="str"/>
      <x:c r="E23" s="38" t="str"/>
      <x:c r="F23" s="30" t="str"/>
      <x:c r="G23" s="30" t="str"/>
      <x:c r="H23" s="30" t="str"/>
      <x:c r="I23" s="30" t="str"/>
      <x:c r="J23" s="30" t="str"/>
      <x:c r="K23" s="30" t="str"/>
      <x:c r="L23" s="30" t="str"/>
    </x:row>
    <x:row r="24" ht="48" customHeight="1">
      <x:c r="A24" s="30" t="str"/>
      <x:c r="B24" s="30" t="str"/>
      <x:c r="C24" s="30" t="str"/>
      <x:c r="D24" s="30" t="str"/>
      <x:c r="E24" s="38" t="str"/>
      <x:c r="F24" s="30" t="str"/>
      <x:c r="G24" s="30" t="str"/>
      <x:c r="H24" s="30" t="str"/>
      <x:c r="I24" s="30" t="str"/>
      <x:c r="J24" s="30" t="str"/>
      <x:c r="K24" s="30" t="str"/>
      <x:c r="L24" s="30" t="str"/>
    </x:row>
    <x:row r="25" ht="48" customHeight="1">
      <x:c r="A25" s="30" t="str"/>
      <x:c r="B25" s="30" t="str"/>
      <x:c r="C25" s="30" t="str"/>
      <x:c r="D25" s="30" t="str"/>
      <x:c r="E25" s="38" t="str"/>
      <x:c r="F25" s="30" t="str"/>
      <x:c r="G25" s="30" t="str"/>
      <x:c r="H25" s="30" t="str"/>
      <x:c r="I25" s="30" t="str"/>
      <x:c r="J25" s="30" t="str"/>
      <x:c r="K25" s="30" t="str"/>
      <x:c r="L25" s="30" t="str"/>
    </x:row>
    <x:row r="26" ht="48" customHeight="1">
      <x:c r="A26" s="30" t="str"/>
      <x:c r="B26" s="30" t="str"/>
      <x:c r="C26" s="30" t="str"/>
      <x:c r="D26" s="30" t="str"/>
      <x:c r="E26" s="38" t="str"/>
      <x:c r="F26" s="30" t="str"/>
      <x:c r="G26" s="30" t="str"/>
      <x:c r="H26" s="30" t="str"/>
      <x:c r="I26" s="30" t="str"/>
      <x:c r="J26" s="30" t="str"/>
      <x:c r="K26" s="30" t="str"/>
      <x:c r="L26" s="30" t="str"/>
    </x:row>
    <x:row r="27" ht="48" customHeight="1">
      <x:c r="A27" s="30" t="str"/>
      <x:c r="B27" s="30" t="str"/>
      <x:c r="C27" s="30" t="str"/>
      <x:c r="D27" s="30" t="str"/>
      <x:c r="E27" s="38" t="str"/>
      <x:c r="F27" s="30" t="str"/>
      <x:c r="G27" s="30" t="str"/>
      <x:c r="H27" s="30" t="str"/>
      <x:c r="I27" s="30" t="str"/>
      <x:c r="J27" s="30" t="str"/>
      <x:c r="K27" s="30" t="str"/>
      <x:c r="L27" s="30" t="str"/>
    </x:row>
    <x:row r="28" ht="48" customHeight="1">
      <x:c r="A28" s="30" t="str"/>
      <x:c r="B28" s="30" t="str"/>
      <x:c r="C28" s="30" t="str"/>
      <x:c r="D28" s="30" t="str"/>
      <x:c r="E28" s="38" t="str"/>
      <x:c r="F28" s="30" t="str"/>
      <x:c r="G28" s="30" t="str"/>
      <x:c r="H28" s="30" t="str"/>
      <x:c r="I28" s="30" t="str"/>
      <x:c r="J28" s="30" t="str"/>
      <x:c r="K28" s="30" t="str"/>
      <x:c r="L28" s="30" t="str"/>
    </x:row>
    <x:row r="29" ht="48" customHeight="1">
      <x:c r="A29" s="30" t="str"/>
      <x:c r="B29" s="30" t="str"/>
      <x:c r="C29" s="30" t="str"/>
      <x:c r="D29" s="30" t="str"/>
      <x:c r="E29" s="38" t="str"/>
      <x:c r="F29" s="30" t="str"/>
      <x:c r="G29" s="30" t="str"/>
      <x:c r="H29" s="30" t="str"/>
      <x:c r="I29" s="30" t="str"/>
      <x:c r="J29" s="30" t="str"/>
      <x:c r="K29" s="30" t="str"/>
      <x:c r="L29" s="30" t="str"/>
    </x:row>
    <x:row r="30" ht="48" customHeight="1">
      <x:c r="A30" s="30" t="str"/>
      <x:c r="B30" s="30" t="str"/>
      <x:c r="C30" s="30" t="str"/>
      <x:c r="D30" s="30" t="str"/>
      <x:c r="E30" s="38" t="str"/>
      <x:c r="F30" s="30" t="str"/>
      <x:c r="G30" s="30" t="str"/>
      <x:c r="H30" s="30" t="str"/>
      <x:c r="I30" s="30" t="str"/>
      <x:c r="J30" s="30" t="str"/>
      <x:c r="K30" s="30" t="str"/>
      <x:c r="L30" s="30" t="str"/>
    </x:row>
    <x:row r="31" ht="48" customHeight="1">
      <x:c r="A31" s="30" t="str"/>
      <x:c r="B31" s="30" t="str"/>
      <x:c r="C31" s="30" t="str"/>
      <x:c r="D31" s="30" t="str"/>
      <x:c r="E31" s="38" t="str"/>
      <x:c r="F31" s="30" t="str"/>
      <x:c r="G31" s="30" t="str"/>
      <x:c r="H31" s="30" t="str"/>
      <x:c r="I31" s="30" t="str"/>
      <x:c r="J31" s="30" t="str"/>
      <x:c r="K31" s="30" t="str"/>
      <x:c r="L31" s="30" t="str"/>
    </x:row>
    <x:row r="32" ht="48" customHeight="1">
      <x:c r="A32" s="30" t="str"/>
      <x:c r="B32" s="30" t="str"/>
      <x:c r="C32" s="30" t="str"/>
      <x:c r="D32" s="30" t="str"/>
      <x:c r="E32" s="38" t="str"/>
      <x:c r="F32" s="30" t="str"/>
      <x:c r="G32" s="30" t="str"/>
      <x:c r="H32" s="30" t="str"/>
      <x:c r="I32" s="30" t="str"/>
      <x:c r="J32" s="30" t="str"/>
      <x:c r="K32" s="30" t="str"/>
      <x:c r="L32" s="30" t="str"/>
    </x:row>
    <x:row r="33" ht="48" customHeight="1">
      <x:c r="A33" s="30" t="str"/>
      <x:c r="B33" s="30" t="str"/>
      <x:c r="C33" s="30" t="str"/>
      <x:c r="D33" s="30" t="str"/>
      <x:c r="E33" s="38" t="str"/>
      <x:c r="F33" s="30" t="str"/>
      <x:c r="G33" s="30" t="str"/>
      <x:c r="H33" s="30" t="str"/>
      <x:c r="I33" s="30" t="str"/>
      <x:c r="J33" s="30" t="str"/>
      <x:c r="K33" s="30" t="str"/>
      <x:c r="L33" s="30" t="str"/>
    </x:row>
    <x:row r="34" ht="48" customHeight="1">
      <x:c r="A34" s="30" t="str"/>
      <x:c r="B34" s="30" t="str"/>
      <x:c r="C34" s="30" t="str"/>
      <x:c r="D34" s="30" t="str"/>
      <x:c r="E34" s="38" t="str"/>
      <x:c r="F34" s="30" t="str"/>
      <x:c r="G34" s="30" t="str"/>
      <x:c r="H34" s="30" t="str"/>
      <x:c r="I34" s="30" t="str"/>
      <x:c r="J34" s="30" t="str"/>
      <x:c r="K34" s="30" t="str"/>
      <x:c r="L34" s="30" t="str"/>
    </x:row>
    <x:row r="35" ht="48" customHeight="1">
      <x:c r="A35" s="30" t="str"/>
      <x:c r="B35" s="30" t="str"/>
      <x:c r="C35" s="30" t="str"/>
      <x:c r="D35" s="30" t="str"/>
      <x:c r="E35" s="38" t="str"/>
      <x:c r="F35" s="30" t="str"/>
      <x:c r="G35" s="30" t="str"/>
      <x:c r="H35" s="30" t="str"/>
      <x:c r="I35" s="30" t="str"/>
      <x:c r="J35" s="30" t="str"/>
      <x:c r="K35" s="30" t="str"/>
      <x:c r="L35" s="30" t="str"/>
    </x:row>
    <x:row r="36" ht="48" customHeight="1">
      <x:c r="A36" s="30" t="str"/>
      <x:c r="B36" s="30" t="str"/>
      <x:c r="C36" s="30" t="str"/>
      <x:c r="D36" s="30" t="str"/>
      <x:c r="E36" s="38" t="str"/>
      <x:c r="F36" s="30" t="str"/>
      <x:c r="G36" s="30" t="str"/>
      <x:c r="H36" s="30" t="str"/>
      <x:c r="I36" s="30" t="str"/>
      <x:c r="J36" s="30" t="str"/>
      <x:c r="K36" s="30" t="str"/>
      <x:c r="L36" s="30" t="str"/>
    </x:row>
    <x:row r="37" ht="48" customHeight="1">
      <x:c r="A37" s="30" t="str"/>
      <x:c r="B37" s="30" t="str"/>
      <x:c r="C37" s="30" t="str"/>
      <x:c r="D37" s="30" t="str"/>
      <x:c r="E37" s="38" t="str"/>
      <x:c r="F37" s="30" t="str"/>
      <x:c r="G37" s="30" t="str"/>
      <x:c r="H37" s="30" t="str"/>
      <x:c r="I37" s="30" t="str"/>
      <x:c r="J37" s="30" t="str"/>
      <x:c r="K37" s="30" t="str"/>
      <x:c r="L37" s="30" t="str"/>
    </x:row>
    <x:row r="38" ht="48" customHeight="1">
      <x:c r="A38" s="30" t="str"/>
      <x:c r="B38" s="30" t="str"/>
      <x:c r="C38" s="30" t="str"/>
      <x:c r="D38" s="30" t="str"/>
      <x:c r="E38" s="38" t="str"/>
      <x:c r="F38" s="30" t="str"/>
      <x:c r="G38" s="30" t="str"/>
      <x:c r="H38" s="30" t="str"/>
      <x:c r="I38" s="30" t="str"/>
      <x:c r="J38" s="30" t="str"/>
      <x:c r="K38" s="30" t="str"/>
      <x:c r="L38" s="30" t="str"/>
    </x:row>
    <x:row r="39" ht="48" customHeight="1">
      <x:c r="A39" s="30" t="str"/>
      <x:c r="B39" s="30" t="str"/>
      <x:c r="C39" s="30" t="str"/>
      <x:c r="D39" s="30" t="str"/>
      <x:c r="E39" s="38" t="str"/>
      <x:c r="F39" s="30" t="str"/>
      <x:c r="G39" s="30" t="str"/>
      <x:c r="H39" s="30" t="str"/>
      <x:c r="I39" s="30" t="str"/>
      <x:c r="J39" s="30" t="str"/>
      <x:c r="K39" s="30" t="str"/>
      <x:c r="L39" s="30" t="str"/>
    </x:row>
    <x:row r="40" ht="48" customHeight="1">
      <x:c r="A40" s="30" t="str"/>
      <x:c r="B40" s="30" t="str"/>
      <x:c r="C40" s="30" t="str"/>
      <x:c r="D40" s="30" t="str"/>
      <x:c r="E40" s="38" t="str"/>
      <x:c r="F40" s="30" t="str"/>
      <x:c r="G40" s="30" t="str"/>
      <x:c r="H40" s="30" t="str"/>
      <x:c r="I40" s="30" t="str"/>
      <x:c r="J40" s="30" t="str"/>
      <x:c r="K40" s="30" t="str"/>
      <x:c r="L40" s="30" t="str"/>
    </x:row>
    <x:row r="41" ht="48" customHeight="1">
      <x:c r="A41" s="30" t="str"/>
      <x:c r="B41" s="30" t="str"/>
      <x:c r="C41" s="30" t="str"/>
      <x:c r="D41" s="30" t="str"/>
      <x:c r="E41" s="38" t="str"/>
      <x:c r="F41" s="30" t="str"/>
      <x:c r="G41" s="30" t="str"/>
      <x:c r="H41" s="30" t="str"/>
      <x:c r="I41" s="30" t="str"/>
      <x:c r="J41" s="30" t="str"/>
      <x:c r="K41" s="30" t="str"/>
      <x:c r="L41" s="30" t="str"/>
    </x:row>
    <x:row r="42" ht="48" customHeight="1">
      <x:c r="A42" s="30" t="str"/>
      <x:c r="B42" s="30" t="str"/>
      <x:c r="C42" s="30" t="str"/>
      <x:c r="D42" s="30" t="str"/>
      <x:c r="E42" s="38" t="str"/>
      <x:c r="F42" s="30" t="str"/>
      <x:c r="G42" s="30" t="str"/>
      <x:c r="H42" s="30" t="str"/>
      <x:c r="I42" s="30" t="str"/>
      <x:c r="J42" s="30" t="str"/>
      <x:c r="K42" s="30" t="str"/>
      <x:c r="L42" s="30" t="str"/>
    </x:row>
    <x:row r="43" ht="48" customHeight="1">
      <x:c r="A43" s="30" t="str"/>
      <x:c r="B43" s="30" t="str"/>
      <x:c r="C43" s="30" t="str"/>
      <x:c r="D43" s="30" t="str"/>
      <x:c r="E43" s="38" t="str"/>
      <x:c r="F43" s="30" t="str"/>
      <x:c r="G43" s="30" t="str"/>
      <x:c r="H43" s="30" t="str"/>
      <x:c r="I43" s="30" t="str"/>
      <x:c r="J43" s="30" t="str"/>
      <x:c r="K43" s="30" t="str"/>
      <x:c r="L43" s="30" t="str"/>
    </x:row>
    <x:row r="44" ht="48" customHeight="1">
      <x:c r="A44" s="30" t="str"/>
      <x:c r="B44" s="30" t="str"/>
      <x:c r="C44" s="30" t="str"/>
      <x:c r="D44" s="30" t="str"/>
      <x:c r="E44" s="38" t="str"/>
      <x:c r="F44" s="30" t="str"/>
      <x:c r="G44" s="30" t="str"/>
      <x:c r="H44" s="30" t="str"/>
      <x:c r="I44" s="30" t="str"/>
      <x:c r="J44" s="30" t="str"/>
      <x:c r="K44" s="30" t="str"/>
      <x:c r="L44" s="30" t="str"/>
    </x:row>
    <x:row r="45" ht="48" customHeight="1">
      <x:c r="A45" s="30" t="str"/>
      <x:c r="B45" s="30" t="str"/>
      <x:c r="C45" s="30" t="str"/>
      <x:c r="D45" s="30" t="str"/>
      <x:c r="E45" s="38" t="str"/>
      <x:c r="F45" s="30" t="str"/>
      <x:c r="G45" s="30" t="str"/>
      <x:c r="H45" s="30" t="str"/>
      <x:c r="I45" s="30" t="str"/>
      <x:c r="J45" s="30" t="str"/>
      <x:c r="K45" s="30" t="str"/>
      <x:c r="L45" s="30" t="str"/>
    </x:row>
    <x:row r="46" ht="48" customHeight="1">
      <x:c r="A46" s="30" t="str"/>
      <x:c r="B46" s="30" t="str"/>
      <x:c r="C46" s="30" t="str"/>
      <x:c r="D46" s="30" t="str"/>
      <x:c r="E46" s="38" t="str"/>
      <x:c r="F46" s="30" t="str"/>
      <x:c r="G46" s="30" t="str"/>
      <x:c r="H46" s="30" t="str"/>
      <x:c r="I46" s="30" t="str"/>
      <x:c r="J46" s="30" t="str"/>
      <x:c r="K46" s="30" t="str"/>
      <x:c r="L46" s="30" t="str"/>
    </x:row>
    <x:row r="47" ht="48" customHeight="1">
      <x:c r="A47" s="30" t="str"/>
      <x:c r="B47" s="30" t="str"/>
      <x:c r="C47" s="30" t="str"/>
      <x:c r="D47" s="30" t="str"/>
      <x:c r="E47" s="38" t="str"/>
      <x:c r="F47" s="30" t="str"/>
      <x:c r="G47" s="30" t="str"/>
      <x:c r="H47" s="30" t="str"/>
      <x:c r="I47" s="30" t="str"/>
      <x:c r="J47" s="30" t="str"/>
      <x:c r="K47" s="30" t="str"/>
      <x:c r="L47" s="30" t="str"/>
    </x:row>
    <x:row r="48" ht="48" customHeight="1">
      <x:c r="A48" s="30" t="str"/>
      <x:c r="B48" s="30" t="str"/>
      <x:c r="C48" s="30" t="str"/>
      <x:c r="D48" s="30" t="str"/>
      <x:c r="E48" s="38" t="str"/>
      <x:c r="F48" s="30" t="str"/>
      <x:c r="G48" s="30" t="str"/>
      <x:c r="H48" s="30" t="str"/>
      <x:c r="I48" s="30" t="str"/>
      <x:c r="J48" s="30" t="str"/>
      <x:c r="K48" s="30" t="str"/>
      <x:c r="L48" s="30" t="str"/>
    </x:row>
    <x:row r="49" ht="48" customHeight="1">
      <x:c r="A49" s="30" t="str"/>
      <x:c r="B49" s="30" t="str"/>
      <x:c r="C49" s="30" t="str"/>
      <x:c r="D49" s="30" t="str"/>
      <x:c r="E49" s="38" t="str"/>
      <x:c r="F49" s="30" t="str"/>
      <x:c r="G49" s="30" t="str"/>
      <x:c r="H49" s="30" t="str"/>
      <x:c r="I49" s="30" t="str"/>
      <x:c r="J49" s="30" t="str"/>
      <x:c r="K49" s="30" t="str"/>
      <x:c r="L49" s="30" t="str"/>
    </x:row>
    <x:row r="50" ht="48" customHeight="1">
      <x:c r="A50" s="30" t="str"/>
      <x:c r="B50" s="30" t="str"/>
      <x:c r="C50" s="30" t="str"/>
      <x:c r="D50" s="30" t="str"/>
      <x:c r="E50" s="38" t="str"/>
      <x:c r="F50" s="30" t="str"/>
      <x:c r="G50" s="30" t="str"/>
      <x:c r="H50" s="30" t="str"/>
      <x:c r="I50" s="30" t="str"/>
      <x:c r="J50" s="30" t="str"/>
      <x:c r="K50" s="30" t="str"/>
      <x:c r="L50" s="30" t="str"/>
    </x:row>
    <x:row r="51" ht="48" customHeight="1">
      <x:c r="A51" s="30" t="str"/>
      <x:c r="B51" s="30" t="str"/>
      <x:c r="C51" s="30" t="str"/>
      <x:c r="D51" s="30" t="str"/>
      <x:c r="E51" s="38" t="str"/>
      <x:c r="F51" s="30" t="str"/>
      <x:c r="G51" s="30" t="str"/>
      <x:c r="H51" s="30" t="str"/>
      <x:c r="I51" s="30" t="str"/>
      <x:c r="J51" s="30" t="str"/>
      <x:c r="K51" s="30" t="str"/>
      <x:c r="L51" s="30" t="str"/>
    </x:row>
    <x:row r="52" ht="48" customHeight="1">
      <x:c r="A52" s="30" t="str"/>
      <x:c r="B52" s="30" t="str"/>
      <x:c r="C52" s="30" t="str"/>
      <x:c r="D52" s="30" t="str"/>
      <x:c r="E52" s="38" t="str"/>
      <x:c r="F52" s="30" t="str"/>
      <x:c r="G52" s="30" t="str"/>
      <x:c r="H52" s="30" t="str"/>
      <x:c r="I52" s="30" t="str"/>
      <x:c r="J52" s="30" t="str"/>
      <x:c r="K52" s="30" t="str"/>
      <x:c r="L52" s="30" t="str"/>
    </x:row>
    <x:row r="53" ht="48" customHeight="1">
      <x:c r="A53" s="30" t="str"/>
      <x:c r="B53" s="30" t="str"/>
      <x:c r="C53" s="30" t="str"/>
      <x:c r="D53" s="30" t="str"/>
      <x:c r="E53" s="38" t="str"/>
      <x:c r="F53" s="30" t="str"/>
      <x:c r="G53" s="30" t="str"/>
      <x:c r="H53" s="30" t="str"/>
      <x:c r="I53" s="30" t="str"/>
      <x:c r="J53" s="30" t="str"/>
      <x:c r="K53" s="30" t="str"/>
      <x:c r="L53" s="30" t="str"/>
    </x:row>
    <x:row r="54" ht="48" customHeight="1">
      <x:c r="A54" s="30" t="str"/>
      <x:c r="B54" s="30" t="str"/>
      <x:c r="C54" s="30" t="str"/>
      <x:c r="D54" s="30" t="str"/>
      <x:c r="E54" s="38" t="str"/>
      <x:c r="F54" s="30" t="str"/>
      <x:c r="G54" s="30" t="str"/>
      <x:c r="H54" s="30" t="str"/>
      <x:c r="I54" s="30" t="str"/>
      <x:c r="J54" s="30" t="str"/>
      <x:c r="K54" s="30" t="str"/>
      <x:c r="L54" s="30" t="str"/>
    </x:row>
  </x:sheetData>
  <x:mergeCells>
    <x:mergeCell ref="A1:L1"/>
    <x:mergeCell ref="A2:L2"/>
  </x:mergeCells>
  <x:dataValidations count="1">
    <x:dataValidation type="list" sqref="I5:I54">
      <x:formula1>"Rateio profissionais,MDE,Não MDE,Inconclusivo"</x:formula1>
    </x:dataValidation>
  </x:dataValidation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18" hidden="0" customWidth="1"/>
    <x:col min="3" max="3" width="18" hidden="0" customWidth="1"/>
    <x:col min="4" max="4" width="18" hidden="0" customWidth="1"/>
    <x:col min="5" max="5" width="22" hidden="0" customWidth="1"/>
    <x:col min="6" max="6" width="22" hidden="0" customWidth="1"/>
    <x:col min="7" max="7" width="18" hidden="0" customWidth="1"/>
    <x:col min="8" max="8" width="18" hidden="0" customWidth="1"/>
    <x:col min="9" max="9" width="18" hidden="0" customWidth="1"/>
    <x:col min="10" max="10" width="20" hidden="0" customWidth="1"/>
    <x:col min="11" max="11" width="18" hidden="0" customWidth="1"/>
    <x:col min="12" max="12" width="34" hidden="0" customWidth="1"/>
    <x:col min="13" max="13" width="36" hidden="0" customWidth="1"/>
    <x:col min="14" max="14" width="30" hidden="0" customWidth="1"/>
  </x:cols>
  <x:sheetData>
    <x:row r="1" ht="32" customHeight="1">
      <x:c r="A1" s="3" t="str">
        <x:v>FLUXO BANCÁRIO-CONTÁBIL DAS CONTAS VINCULADAS</x:v>
      </x:c>
    </x:row>
    <x:row r="2" ht="28" customHeight="1">
      <x:c r="A2" s="7" t="str">
        <x:v>Suporte a QT-01 e QT-03. Uma linha por conta/período; investigar toda diferença e transferência.</x:v>
      </x:c>
    </x:row>
    <x:row r="4" ht="38" customHeight="1">
      <x:c r="A4" s="14" t="str">
        <x:v>Conta/período</x:v>
      </x:c>
      <x:c r="B4" s="28" t="str">
        <x:v>Saldo inicial</x:v>
      </x:c>
      <x:c r="C4" s="28" t="str">
        <x:v>Créditos</x:v>
      </x:c>
      <x:c r="D4" s="28" t="str">
        <x:v>Rendimentos</x:v>
      </x:c>
      <x:c r="E4" s="28" t="str">
        <x:v>Transferências/saques</x:v>
      </x:c>
      <x:c r="F4" s="28" t="str">
        <x:v>Pagamentos profissionais</x:v>
      </x:c>
      <x:c r="G4" s="28" t="str">
        <x:v>Outras MDE</x:v>
      </x:c>
      <x:c r="H4" s="28" t="str">
        <x:v>Outros débitos</x:v>
      </x:c>
      <x:c r="I4" s="28" t="str">
        <x:v>Saldo final</x:v>
      </x:c>
      <x:c r="J4" s="28" t="str">
        <x:v>Saldo esperado</x:v>
      </x:c>
      <x:c r="K4" s="28" t="str">
        <x:v>Diferença</x:v>
      </x:c>
      <x:c r="L4" s="28" t="str">
        <x:v>Conta destino/finalidade</x:v>
      </x:c>
      <x:c r="M4" s="28" t="str">
        <x:v>Evidência</x:v>
      </x:c>
      <x:c r="N4" s="15" t="str">
        <x:v>Conclusão</x:v>
      </x:c>
    </x:row>
    <x:row r="5" ht="48" customHeight="1">
      <x:c r="A5" s="29" t="str"/>
      <x:c r="B5" s="37" t="str"/>
      <x:c r="C5" s="37" t="str"/>
      <x:c r="D5" s="37" t="str"/>
      <x:c r="E5" s="37" t="str"/>
      <x:c r="F5" s="37" t="str"/>
      <x:c r="G5" s="37" t="str"/>
      <x:c r="H5" s="37" t="str"/>
      <x:c r="I5" s="37" t="str"/>
      <x:c r="J5" s="33" t="str">
        <x:f>IF(COUNT(B5:I5)=0,"",B5+C5+D5-SUM(E5:H5))</x:f>
      </x:c>
      <x:c r="K5" s="33" t="str">
        <x:f>IF(OR(I5="",J5=""),"",I5-J5)</x:f>
      </x:c>
      <x:c r="L5" s="29" t="str"/>
      <x:c r="M5" s="29" t="str"/>
      <x:c r="N5" s="29" t="str"/>
    </x:row>
    <x:row r="6" ht="48" customHeight="1">
      <x:c r="A6" s="30" t="str"/>
      <x:c r="B6" s="38" t="str"/>
      <x:c r="C6" s="38" t="str"/>
      <x:c r="D6" s="38" t="str"/>
      <x:c r="E6" s="38" t="str"/>
      <x:c r="F6" s="38" t="str"/>
      <x:c r="G6" s="38" t="str"/>
      <x:c r="H6" s="38" t="str"/>
      <x:c r="I6" s="38" t="str"/>
      <x:c r="J6" s="34" t="str">
        <x:f>IF(COUNT(B6:I6)=0,"",B6+C6+D6-SUM(E6:H6))</x:f>
      </x:c>
      <x:c r="K6" s="34" t="str">
        <x:f>IF(OR(I6="",J6=""),"",I6-J6)</x:f>
      </x:c>
      <x:c r="L6" s="30" t="str"/>
      <x:c r="M6" s="30" t="str"/>
      <x:c r="N6" s="30" t="str"/>
    </x:row>
    <x:row r="7" ht="48" customHeight="1">
      <x:c r="A7" s="30" t="str"/>
      <x:c r="B7" s="38" t="str"/>
      <x:c r="C7" s="38" t="str"/>
      <x:c r="D7" s="38" t="str"/>
      <x:c r="E7" s="38" t="str"/>
      <x:c r="F7" s="38" t="str"/>
      <x:c r="G7" s="38" t="str"/>
      <x:c r="H7" s="38" t="str"/>
      <x:c r="I7" s="38" t="str"/>
      <x:c r="J7" s="34" t="str">
        <x:f>IF(COUNT(B7:I7)=0,"",B7+C7+D7-SUM(E7:H7))</x:f>
      </x:c>
      <x:c r="K7" s="34" t="str">
        <x:f>IF(OR(I7="",J7=""),"",I7-J7)</x:f>
      </x:c>
      <x:c r="L7" s="30" t="str"/>
      <x:c r="M7" s="30" t="str"/>
      <x:c r="N7" s="30" t="str"/>
    </x:row>
    <x:row r="8" ht="48" customHeight="1">
      <x:c r="A8" s="30" t="str"/>
      <x:c r="B8" s="38" t="str"/>
      <x:c r="C8" s="38" t="str"/>
      <x:c r="D8" s="38" t="str"/>
      <x:c r="E8" s="38" t="str"/>
      <x:c r="F8" s="38" t="str"/>
      <x:c r="G8" s="38" t="str"/>
      <x:c r="H8" s="38" t="str"/>
      <x:c r="I8" s="38" t="str"/>
      <x:c r="J8" s="34" t="str">
        <x:f>IF(COUNT(B8:I8)=0,"",B8+C8+D8-SUM(E8:H8))</x:f>
      </x:c>
      <x:c r="K8" s="34" t="str">
        <x:f>IF(OR(I8="",J8=""),"",I8-J8)</x:f>
      </x:c>
      <x:c r="L8" s="30" t="str"/>
      <x:c r="M8" s="30" t="str"/>
      <x:c r="N8" s="30" t="str"/>
    </x:row>
    <x:row r="9" ht="48" customHeight="1">
      <x:c r="A9" s="30" t="str"/>
      <x:c r="B9" s="38" t="str"/>
      <x:c r="C9" s="38" t="str"/>
      <x:c r="D9" s="38" t="str"/>
      <x:c r="E9" s="38" t="str"/>
      <x:c r="F9" s="38" t="str"/>
      <x:c r="G9" s="38" t="str"/>
      <x:c r="H9" s="38" t="str"/>
      <x:c r="I9" s="38" t="str"/>
      <x:c r="J9" s="34" t="str">
        <x:f>IF(COUNT(B9:I9)=0,"",B9+C9+D9-SUM(E9:H9))</x:f>
      </x:c>
      <x:c r="K9" s="34" t="str">
        <x:f>IF(OR(I9="",J9=""),"",I9-J9)</x:f>
      </x:c>
      <x:c r="L9" s="30" t="str"/>
      <x:c r="M9" s="30" t="str"/>
      <x:c r="N9" s="30" t="str"/>
    </x:row>
    <x:row r="10" ht="48" customHeight="1">
      <x:c r="A10" s="30" t="str"/>
      <x:c r="B10" s="38" t="str"/>
      <x:c r="C10" s="38" t="str"/>
      <x:c r="D10" s="38" t="str"/>
      <x:c r="E10" s="38" t="str"/>
      <x:c r="F10" s="38" t="str"/>
      <x:c r="G10" s="38" t="str"/>
      <x:c r="H10" s="38" t="str"/>
      <x:c r="I10" s="38" t="str"/>
      <x:c r="J10" s="34" t="str">
        <x:f>IF(COUNT(B10:I10)=0,"",B10+C10+D10-SUM(E10:H10))</x:f>
      </x:c>
      <x:c r="K10" s="34" t="str">
        <x:f>IF(OR(I10="",J10=""),"",I10-J10)</x:f>
      </x:c>
      <x:c r="L10" s="30" t="str"/>
      <x:c r="M10" s="30" t="str"/>
      <x:c r="N10" s="30" t="str"/>
    </x:row>
    <x:row r="11" ht="48" customHeight="1">
      <x:c r="A11" s="30" t="str"/>
      <x:c r="B11" s="38" t="str"/>
      <x:c r="C11" s="38" t="str"/>
      <x:c r="D11" s="38" t="str"/>
      <x:c r="E11" s="38" t="str"/>
      <x:c r="F11" s="38" t="str"/>
      <x:c r="G11" s="38" t="str"/>
      <x:c r="H11" s="38" t="str"/>
      <x:c r="I11" s="38" t="str"/>
      <x:c r="J11" s="34" t="str">
        <x:f>IF(COUNT(B11:I11)=0,"",B11+C11+D11-SUM(E11:H11))</x:f>
      </x:c>
      <x:c r="K11" s="34" t="str">
        <x:f>IF(OR(I11="",J11=""),"",I11-J11)</x:f>
      </x:c>
      <x:c r="L11" s="30" t="str"/>
      <x:c r="M11" s="30" t="str"/>
      <x:c r="N11" s="30" t="str"/>
    </x:row>
    <x:row r="12" ht="48" customHeight="1">
      <x:c r="A12" s="30" t="str"/>
      <x:c r="B12" s="38" t="str"/>
      <x:c r="C12" s="38" t="str"/>
      <x:c r="D12" s="38" t="str"/>
      <x:c r="E12" s="38" t="str"/>
      <x:c r="F12" s="38" t="str"/>
      <x:c r="G12" s="38" t="str"/>
      <x:c r="H12" s="38" t="str"/>
      <x:c r="I12" s="38" t="str"/>
      <x:c r="J12" s="34" t="str">
        <x:f>IF(COUNT(B12:I12)=0,"",B12+C12+D12-SUM(E12:H12))</x:f>
      </x:c>
      <x:c r="K12" s="34" t="str">
        <x:f>IF(OR(I12="",J12=""),"",I12-J12)</x:f>
      </x:c>
      <x:c r="L12" s="30" t="str"/>
      <x:c r="M12" s="30" t="str"/>
      <x:c r="N12" s="30" t="str"/>
    </x:row>
    <x:row r="13" ht="48" customHeight="1">
      <x:c r="A13" s="30" t="str"/>
      <x:c r="B13" s="38" t="str"/>
      <x:c r="C13" s="38" t="str"/>
      <x:c r="D13" s="38" t="str"/>
      <x:c r="E13" s="38" t="str"/>
      <x:c r="F13" s="38" t="str"/>
      <x:c r="G13" s="38" t="str"/>
      <x:c r="H13" s="38" t="str"/>
      <x:c r="I13" s="38" t="str"/>
      <x:c r="J13" s="34" t="str">
        <x:f>IF(COUNT(B13:I13)=0,"",B13+C13+D13-SUM(E13:H13))</x:f>
      </x:c>
      <x:c r="K13" s="34" t="str">
        <x:f>IF(OR(I13="",J13=""),"",I13-J13)</x:f>
      </x:c>
      <x:c r="L13" s="30" t="str"/>
      <x:c r="M13" s="30" t="str"/>
      <x:c r="N13" s="30" t="str"/>
    </x:row>
    <x:row r="14" ht="48" customHeight="1">
      <x:c r="A14" s="30" t="str"/>
      <x:c r="B14" s="38" t="str"/>
      <x:c r="C14" s="38" t="str"/>
      <x:c r="D14" s="38" t="str"/>
      <x:c r="E14" s="38" t="str"/>
      <x:c r="F14" s="38" t="str"/>
      <x:c r="G14" s="38" t="str"/>
      <x:c r="H14" s="38" t="str"/>
      <x:c r="I14" s="38" t="str"/>
      <x:c r="J14" s="34" t="str">
        <x:f>IF(COUNT(B14:I14)=0,"",B14+C14+D14-SUM(E14:H14))</x:f>
      </x:c>
      <x:c r="K14" s="34" t="str">
        <x:f>IF(OR(I14="",J14=""),"",I14-J14)</x:f>
      </x:c>
      <x:c r="L14" s="30" t="str"/>
      <x:c r="M14" s="30" t="str"/>
      <x:c r="N14" s="30" t="str"/>
    </x:row>
    <x:row r="15" ht="48" customHeight="1">
      <x:c r="A15" s="30" t="str"/>
      <x:c r="B15" s="38" t="str"/>
      <x:c r="C15" s="38" t="str"/>
      <x:c r="D15" s="38" t="str"/>
      <x:c r="E15" s="38" t="str"/>
      <x:c r="F15" s="38" t="str"/>
      <x:c r="G15" s="38" t="str"/>
      <x:c r="H15" s="38" t="str"/>
      <x:c r="I15" s="38" t="str"/>
      <x:c r="J15" s="34" t="str">
        <x:f>IF(COUNT(B15:I15)=0,"",B15+C15+D15-SUM(E15:H15))</x:f>
      </x:c>
      <x:c r="K15" s="34" t="str">
        <x:f>IF(OR(I15="",J15=""),"",I15-J15)</x:f>
      </x:c>
      <x:c r="L15" s="30" t="str"/>
      <x:c r="M15" s="30" t="str"/>
      <x:c r="N15" s="30" t="str"/>
    </x:row>
    <x:row r="16" ht="48" customHeight="1">
      <x:c r="A16" s="30" t="str"/>
      <x:c r="B16" s="38" t="str"/>
      <x:c r="C16" s="38" t="str"/>
      <x:c r="D16" s="38" t="str"/>
      <x:c r="E16" s="38" t="str"/>
      <x:c r="F16" s="38" t="str"/>
      <x:c r="G16" s="38" t="str"/>
      <x:c r="H16" s="38" t="str"/>
      <x:c r="I16" s="38" t="str"/>
      <x:c r="J16" s="34" t="str">
        <x:f>IF(COUNT(B16:I16)=0,"",B16+C16+D16-SUM(E16:H16))</x:f>
      </x:c>
      <x:c r="K16" s="34" t="str">
        <x:f>IF(OR(I16="",J16=""),"",I16-J16)</x:f>
      </x:c>
      <x:c r="L16" s="30" t="str"/>
      <x:c r="M16" s="30" t="str"/>
      <x:c r="N16" s="30" t="str"/>
    </x:row>
    <x:row r="17" ht="48" customHeight="1">
      <x:c r="A17" s="30" t="str"/>
      <x:c r="B17" s="38" t="str"/>
      <x:c r="C17" s="38" t="str"/>
      <x:c r="D17" s="38" t="str"/>
      <x:c r="E17" s="38" t="str"/>
      <x:c r="F17" s="38" t="str"/>
      <x:c r="G17" s="38" t="str"/>
      <x:c r="H17" s="38" t="str"/>
      <x:c r="I17" s="38" t="str"/>
      <x:c r="J17" s="34" t="str">
        <x:f>IF(COUNT(B17:I17)=0,"",B17+C17+D17-SUM(E17:H17))</x:f>
      </x:c>
      <x:c r="K17" s="34" t="str">
        <x:f>IF(OR(I17="",J17=""),"",I17-J17)</x:f>
      </x:c>
      <x:c r="L17" s="30" t="str"/>
      <x:c r="M17" s="30" t="str"/>
      <x:c r="N17" s="30" t="str"/>
    </x:row>
    <x:row r="18" ht="48" customHeight="1">
      <x:c r="A18" s="30" t="str"/>
      <x:c r="B18" s="38" t="str"/>
      <x:c r="C18" s="38" t="str"/>
      <x:c r="D18" s="38" t="str"/>
      <x:c r="E18" s="38" t="str"/>
      <x:c r="F18" s="38" t="str"/>
      <x:c r="G18" s="38" t="str"/>
      <x:c r="H18" s="38" t="str"/>
      <x:c r="I18" s="38" t="str"/>
      <x:c r="J18" s="34" t="str">
        <x:f>IF(COUNT(B18:I18)=0,"",B18+C18+D18-SUM(E18:H18))</x:f>
      </x:c>
      <x:c r="K18" s="34" t="str">
        <x:f>IF(OR(I18="",J18=""),"",I18-J18)</x:f>
      </x:c>
      <x:c r="L18" s="30" t="str"/>
      <x:c r="M18" s="30" t="str"/>
      <x:c r="N18" s="30" t="str"/>
    </x:row>
    <x:row r="19" ht="48" customHeight="1">
      <x:c r="A19" s="30" t="str"/>
      <x:c r="B19" s="38" t="str"/>
      <x:c r="C19" s="38" t="str"/>
      <x:c r="D19" s="38" t="str"/>
      <x:c r="E19" s="38" t="str"/>
      <x:c r="F19" s="38" t="str"/>
      <x:c r="G19" s="38" t="str"/>
      <x:c r="H19" s="38" t="str"/>
      <x:c r="I19" s="38" t="str"/>
      <x:c r="J19" s="34" t="str">
        <x:f>IF(COUNT(B19:I19)=0,"",B19+C19+D19-SUM(E19:H19))</x:f>
      </x:c>
      <x:c r="K19" s="34" t="str">
        <x:f>IF(OR(I19="",J19=""),"",I19-J19)</x:f>
      </x:c>
      <x:c r="L19" s="30" t="str"/>
      <x:c r="M19" s="30" t="str"/>
      <x:c r="N19" s="30" t="str"/>
    </x:row>
    <x:row r="20" ht="48" customHeight="1">
      <x:c r="A20" s="30" t="str"/>
      <x:c r="B20" s="38" t="str"/>
      <x:c r="C20" s="38" t="str"/>
      <x:c r="D20" s="38" t="str"/>
      <x:c r="E20" s="38" t="str"/>
      <x:c r="F20" s="38" t="str"/>
      <x:c r="G20" s="38" t="str"/>
      <x:c r="H20" s="38" t="str"/>
      <x:c r="I20" s="38" t="str"/>
      <x:c r="J20" s="34" t="str">
        <x:f>IF(COUNT(B20:I20)=0,"",B20+C20+D20-SUM(E20:H20))</x:f>
      </x:c>
      <x:c r="K20" s="34" t="str">
        <x:f>IF(OR(I20="",J20=""),"",I20-J20)</x:f>
      </x:c>
      <x:c r="L20" s="30" t="str"/>
      <x:c r="M20" s="30" t="str"/>
      <x:c r="N20" s="30" t="str"/>
    </x:row>
    <x:row r="21" ht="48" customHeight="1">
      <x:c r="A21" s="30" t="str"/>
      <x:c r="B21" s="38" t="str"/>
      <x:c r="C21" s="38" t="str"/>
      <x:c r="D21" s="38" t="str"/>
      <x:c r="E21" s="38" t="str"/>
      <x:c r="F21" s="38" t="str"/>
      <x:c r="G21" s="38" t="str"/>
      <x:c r="H21" s="38" t="str"/>
      <x:c r="I21" s="38" t="str"/>
      <x:c r="J21" s="34" t="str">
        <x:f>IF(COUNT(B21:I21)=0,"",B21+C21+D21-SUM(E21:H21))</x:f>
      </x:c>
      <x:c r="K21" s="34" t="str">
        <x:f>IF(OR(I21="",J21=""),"",I21-J21)</x:f>
      </x:c>
      <x:c r="L21" s="30" t="str"/>
      <x:c r="M21" s="30" t="str"/>
      <x:c r="N21" s="30" t="str"/>
    </x:row>
    <x:row r="22" ht="48" customHeight="1">
      <x:c r="A22" s="30" t="str"/>
      <x:c r="B22" s="38" t="str"/>
      <x:c r="C22" s="38" t="str"/>
      <x:c r="D22" s="38" t="str"/>
      <x:c r="E22" s="38" t="str"/>
      <x:c r="F22" s="38" t="str"/>
      <x:c r="G22" s="38" t="str"/>
      <x:c r="H22" s="38" t="str"/>
      <x:c r="I22" s="38" t="str"/>
      <x:c r="J22" s="34" t="str">
        <x:f>IF(COUNT(B22:I22)=0,"",B22+C22+D22-SUM(E22:H22))</x:f>
      </x:c>
      <x:c r="K22" s="34" t="str">
        <x:f>IF(OR(I22="",J22=""),"",I22-J22)</x:f>
      </x:c>
      <x:c r="L22" s="30" t="str"/>
      <x:c r="M22" s="30" t="str"/>
      <x:c r="N22" s="30" t="str"/>
    </x:row>
    <x:row r="23" ht="48" customHeight="1">
      <x:c r="A23" s="30" t="str"/>
      <x:c r="B23" s="38" t="str"/>
      <x:c r="C23" s="38" t="str"/>
      <x:c r="D23" s="38" t="str"/>
      <x:c r="E23" s="38" t="str"/>
      <x:c r="F23" s="38" t="str"/>
      <x:c r="G23" s="38" t="str"/>
      <x:c r="H23" s="38" t="str"/>
      <x:c r="I23" s="38" t="str"/>
      <x:c r="J23" s="34" t="str">
        <x:f>IF(COUNT(B23:I23)=0,"",B23+C23+D23-SUM(E23:H23))</x:f>
      </x:c>
      <x:c r="K23" s="34" t="str">
        <x:f>IF(OR(I23="",J23=""),"",I23-J23)</x:f>
      </x:c>
      <x:c r="L23" s="30" t="str"/>
      <x:c r="M23" s="30" t="str"/>
      <x:c r="N23" s="30" t="str"/>
    </x:row>
    <x:row r="24" ht="48" customHeight="1">
      <x:c r="A24" s="30" t="str"/>
      <x:c r="B24" s="38" t="str"/>
      <x:c r="C24" s="38" t="str"/>
      <x:c r="D24" s="38" t="str"/>
      <x:c r="E24" s="38" t="str"/>
      <x:c r="F24" s="38" t="str"/>
      <x:c r="G24" s="38" t="str"/>
      <x:c r="H24" s="38" t="str"/>
      <x:c r="I24" s="38" t="str"/>
      <x:c r="J24" s="34" t="str">
        <x:f>IF(COUNT(B24:I24)=0,"",B24+C24+D24-SUM(E24:H24))</x:f>
      </x:c>
      <x:c r="K24" s="34" t="str">
        <x:f>IF(OR(I24="",J24=""),"",I24-J24)</x:f>
      </x:c>
      <x:c r="L24" s="30" t="str"/>
      <x:c r="M24" s="30" t="str"/>
      <x:c r="N24" s="30" t="str"/>
    </x:row>
    <x:row r="25" ht="48" customHeight="1">
      <x:c r="A25" s="30" t="str"/>
      <x:c r="B25" s="38" t="str"/>
      <x:c r="C25" s="38" t="str"/>
      <x:c r="D25" s="38" t="str"/>
      <x:c r="E25" s="38" t="str"/>
      <x:c r="F25" s="38" t="str"/>
      <x:c r="G25" s="38" t="str"/>
      <x:c r="H25" s="38" t="str"/>
      <x:c r="I25" s="38" t="str"/>
      <x:c r="J25" s="34" t="str">
        <x:f>IF(COUNT(B25:I25)=0,"",B25+C25+D25-SUM(E25:H25))</x:f>
      </x:c>
      <x:c r="K25" s="34" t="str">
        <x:f>IF(OR(I25="",J25=""),"",I25-J25)</x:f>
      </x:c>
      <x:c r="L25" s="30" t="str"/>
      <x:c r="M25" s="30" t="str"/>
      <x:c r="N25" s="30" t="str"/>
    </x:row>
    <x:row r="26" ht="48" customHeight="1">
      <x:c r="A26" s="30" t="str"/>
      <x:c r="B26" s="38" t="str"/>
      <x:c r="C26" s="38" t="str"/>
      <x:c r="D26" s="38" t="str"/>
      <x:c r="E26" s="38" t="str"/>
      <x:c r="F26" s="38" t="str"/>
      <x:c r="G26" s="38" t="str"/>
      <x:c r="H26" s="38" t="str"/>
      <x:c r="I26" s="38" t="str"/>
      <x:c r="J26" s="34" t="str">
        <x:f>IF(COUNT(B26:I26)=0,"",B26+C26+D26-SUM(E26:H26))</x:f>
      </x:c>
      <x:c r="K26" s="34" t="str">
        <x:f>IF(OR(I26="",J26=""),"",I26-J26)</x:f>
      </x:c>
      <x:c r="L26" s="30" t="str"/>
      <x:c r="M26" s="30" t="str"/>
      <x:c r="N26" s="30" t="str"/>
    </x:row>
    <x:row r="27" ht="48" customHeight="1">
      <x:c r="A27" s="30" t="str"/>
      <x:c r="B27" s="38" t="str"/>
      <x:c r="C27" s="38" t="str"/>
      <x:c r="D27" s="38" t="str"/>
      <x:c r="E27" s="38" t="str"/>
      <x:c r="F27" s="38" t="str"/>
      <x:c r="G27" s="38" t="str"/>
      <x:c r="H27" s="38" t="str"/>
      <x:c r="I27" s="38" t="str"/>
      <x:c r="J27" s="34" t="str">
        <x:f>IF(COUNT(B27:I27)=0,"",B27+C27+D27-SUM(E27:H27))</x:f>
      </x:c>
      <x:c r="K27" s="34" t="str">
        <x:f>IF(OR(I27="",J27=""),"",I27-J27)</x:f>
      </x:c>
      <x:c r="L27" s="30" t="str"/>
      <x:c r="M27" s="30" t="str"/>
      <x:c r="N27" s="30" t="str"/>
    </x:row>
    <x:row r="28" ht="48" customHeight="1">
      <x:c r="A28" s="30" t="str"/>
      <x:c r="B28" s="38" t="str"/>
      <x:c r="C28" s="38" t="str"/>
      <x:c r="D28" s="38" t="str"/>
      <x:c r="E28" s="38" t="str"/>
      <x:c r="F28" s="38" t="str"/>
      <x:c r="G28" s="38" t="str"/>
      <x:c r="H28" s="38" t="str"/>
      <x:c r="I28" s="38" t="str"/>
      <x:c r="J28" s="34" t="str">
        <x:f>IF(COUNT(B28:I28)=0,"",B28+C28+D28-SUM(E28:H28))</x:f>
      </x:c>
      <x:c r="K28" s="34" t="str">
        <x:f>IF(OR(I28="",J28=""),"",I28-J28)</x:f>
      </x:c>
      <x:c r="L28" s="30" t="str"/>
      <x:c r="M28" s="30" t="str"/>
      <x:c r="N28" s="30" t="str"/>
    </x:row>
    <x:row r="29" ht="48" customHeight="1">
      <x:c r="A29" s="30" t="str"/>
      <x:c r="B29" s="38" t="str"/>
      <x:c r="C29" s="38" t="str"/>
      <x:c r="D29" s="38" t="str"/>
      <x:c r="E29" s="38" t="str"/>
      <x:c r="F29" s="38" t="str"/>
      <x:c r="G29" s="38" t="str"/>
      <x:c r="H29" s="38" t="str"/>
      <x:c r="I29" s="38" t="str"/>
      <x:c r="J29" s="34" t="str">
        <x:f>IF(COUNT(B29:I29)=0,"",B29+C29+D29-SUM(E29:H29))</x:f>
      </x:c>
      <x:c r="K29" s="34" t="str">
        <x:f>IF(OR(I29="",J29=""),"",I29-J29)</x:f>
      </x:c>
      <x:c r="L29" s="30" t="str"/>
      <x:c r="M29" s="30" t="str"/>
      <x:c r="N29" s="30" t="str"/>
    </x:row>
    <x:row r="30" ht="48" customHeight="1">
      <x:c r="A30" s="30" t="str"/>
      <x:c r="B30" s="38" t="str"/>
      <x:c r="C30" s="38" t="str"/>
      <x:c r="D30" s="38" t="str"/>
      <x:c r="E30" s="38" t="str"/>
      <x:c r="F30" s="38" t="str"/>
      <x:c r="G30" s="38" t="str"/>
      <x:c r="H30" s="38" t="str"/>
      <x:c r="I30" s="38" t="str"/>
      <x:c r="J30" s="34" t="str">
        <x:f>IF(COUNT(B30:I30)=0,"",B30+C30+D30-SUM(E30:H30))</x:f>
      </x:c>
      <x:c r="K30" s="34" t="str">
        <x:f>IF(OR(I30="",J30=""),"",I30-J30)</x:f>
      </x:c>
      <x:c r="L30" s="30" t="str"/>
      <x:c r="M30" s="30" t="str"/>
      <x:c r="N30" s="30" t="str"/>
    </x:row>
    <x:row r="31" ht="48" customHeight="1">
      <x:c r="A31" s="30" t="str"/>
      <x:c r="B31" s="38" t="str"/>
      <x:c r="C31" s="38" t="str"/>
      <x:c r="D31" s="38" t="str"/>
      <x:c r="E31" s="38" t="str"/>
      <x:c r="F31" s="38" t="str"/>
      <x:c r="G31" s="38" t="str"/>
      <x:c r="H31" s="38" t="str"/>
      <x:c r="I31" s="38" t="str"/>
      <x:c r="J31" s="34" t="str">
        <x:f>IF(COUNT(B31:I31)=0,"",B31+C31+D31-SUM(E31:H31))</x:f>
      </x:c>
      <x:c r="K31" s="34" t="str">
        <x:f>IF(OR(I31="",J31=""),"",I31-J31)</x:f>
      </x:c>
      <x:c r="L31" s="30" t="str"/>
      <x:c r="M31" s="30" t="str"/>
      <x:c r="N31" s="30" t="str"/>
    </x:row>
    <x:row r="32" ht="48" customHeight="1">
      <x:c r="A32" s="30" t="str"/>
      <x:c r="B32" s="38" t="str"/>
      <x:c r="C32" s="38" t="str"/>
      <x:c r="D32" s="38" t="str"/>
      <x:c r="E32" s="38" t="str"/>
      <x:c r="F32" s="38" t="str"/>
      <x:c r="G32" s="38" t="str"/>
      <x:c r="H32" s="38" t="str"/>
      <x:c r="I32" s="38" t="str"/>
      <x:c r="J32" s="34" t="str">
        <x:f>IF(COUNT(B32:I32)=0,"",B32+C32+D32-SUM(E32:H32))</x:f>
      </x:c>
      <x:c r="K32" s="34" t="str">
        <x:f>IF(OR(I32="",J32=""),"",I32-J32)</x:f>
      </x:c>
      <x:c r="L32" s="30" t="str"/>
      <x:c r="M32" s="30" t="str"/>
      <x:c r="N32" s="30" t="str"/>
    </x:row>
    <x:row r="33" ht="48" customHeight="1">
      <x:c r="A33" s="30" t="str"/>
      <x:c r="B33" s="38" t="str"/>
      <x:c r="C33" s="38" t="str"/>
      <x:c r="D33" s="38" t="str"/>
      <x:c r="E33" s="38" t="str"/>
      <x:c r="F33" s="38" t="str"/>
      <x:c r="G33" s="38" t="str"/>
      <x:c r="H33" s="38" t="str"/>
      <x:c r="I33" s="38" t="str"/>
      <x:c r="J33" s="34" t="str">
        <x:f>IF(COUNT(B33:I33)=0,"",B33+C33+D33-SUM(E33:H33))</x:f>
      </x:c>
      <x:c r="K33" s="34" t="str">
        <x:f>IF(OR(I33="",J33=""),"",I33-J33)</x:f>
      </x:c>
      <x:c r="L33" s="30" t="str"/>
      <x:c r="M33" s="30" t="str"/>
      <x:c r="N33" s="30" t="str"/>
    </x:row>
    <x:row r="34" ht="48" customHeight="1">
      <x:c r="A34" s="30" t="str"/>
      <x:c r="B34" s="38" t="str"/>
      <x:c r="C34" s="38" t="str"/>
      <x:c r="D34" s="38" t="str"/>
      <x:c r="E34" s="38" t="str"/>
      <x:c r="F34" s="38" t="str"/>
      <x:c r="G34" s="38" t="str"/>
      <x:c r="H34" s="38" t="str"/>
      <x:c r="I34" s="38" t="str"/>
      <x:c r="J34" s="34" t="str">
        <x:f>IF(COUNT(B34:I34)=0,"",B34+C34+D34-SUM(E34:H34))</x:f>
      </x:c>
      <x:c r="K34" s="34" t="str">
        <x:f>IF(OR(I34="",J34=""),"",I34-J34)</x:f>
      </x:c>
      <x:c r="L34" s="30" t="str"/>
      <x:c r="M34" s="30" t="str"/>
      <x:c r="N34" s="30" t="str"/>
    </x:row>
  </x:sheetData>
  <x:mergeCells>
    <x:mergeCell ref="A1:N1"/>
    <x:mergeCell ref="A2:N2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34" hidden="0" customWidth="1"/>
    <x:col min="3" max="3" width="22" hidden="0" customWidth="1"/>
    <x:col min="4" max="4" width="18" hidden="0" customWidth="1"/>
    <x:col min="5" max="5" width="22" hidden="0" customWidth="1"/>
    <x:col min="6" max="6" width="18" hidden="0" customWidth="1"/>
    <x:col min="7" max="7" width="26" hidden="0" customWidth="1"/>
    <x:col min="8" max="8" width="22" hidden="0" customWidth="1"/>
    <x:col min="9" max="9" width="18" hidden="0" customWidth="1"/>
    <x:col min="10" max="10" width="20" hidden="0" customWidth="1"/>
    <x:col min="11" max="11" width="18" hidden="0" customWidth="1"/>
    <x:col min="12" max="12" width="18" hidden="0" customWidth="1"/>
    <x:col min="13" max="13" width="36" hidden="0" customWidth="1"/>
    <x:col min="14" max="14" width="30" hidden="0" customWidth="1"/>
  </x:cols>
  <x:sheetData>
    <x:row r="1" ht="32" customHeight="1">
      <x:c r="A1" s="3" t="str">
        <x:v>TESTE DO CICLO EMPENHO → LIQUIDAÇÃO → PAGAMENTO</x:v>
      </x:c>
    </x:row>
    <x:row r="2" ht="28" customHeight="1">
      <x:c r="A2" s="7" t="str">
        <x:v>Suporte a QT-04. Exigir documento, data e valor em cada estágio.</x:v>
      </x:c>
    </x:row>
    <x:row r="4" ht="38" customHeight="1">
      <x:c r="A4" s="14" t="str">
        <x:v>Despesa</x:v>
      </x:c>
      <x:c r="B4" s="28" t="str">
        <x:v>Objeto</x:v>
      </x:c>
      <x:c r="C4" s="28" t="str">
        <x:v>Empenho nº/data</x:v>
      </x:c>
      <x:c r="D4" s="28" t="str">
        <x:v>Valor empenhado</x:v>
      </x:c>
      <x:c r="E4" s="28" t="str">
        <x:v>Liquidação nº/data</x:v>
      </x:c>
      <x:c r="F4" s="28" t="str">
        <x:v>Valor liquidado</x:v>
      </x:c>
      <x:c r="G4" s="28" t="str">
        <x:v>Atesto/suporte</x:v>
      </x:c>
      <x:c r="H4" s="28" t="str">
        <x:v>Pagamento nº/data</x:v>
      </x:c>
      <x:c r="I4" s="28" t="str">
        <x:v>Valor pago</x:v>
      </x:c>
      <x:c r="J4" s="28" t="str">
        <x:v>Conta</x:v>
      </x:c>
      <x:c r="K4" s="28" t="str">
        <x:v>Dif. emp-pago</x:v>
      </x:c>
      <x:c r="L4" s="28" t="str">
        <x:v>Sequência válida?</x:v>
      </x:c>
      <x:c r="M4" s="28" t="str">
        <x:v>Evidência</x:v>
      </x:c>
      <x:c r="N4" s="15" t="str">
        <x:v>Conclusão</x:v>
      </x:c>
    </x:row>
    <x:row r="5" ht="48" customHeight="1">
      <x:c r="A5" s="29" t="str"/>
      <x:c r="B5" s="29" t="str"/>
      <x:c r="C5" s="29" t="str"/>
      <x:c r="D5" s="37" t="str"/>
      <x:c r="E5" s="29" t="str"/>
      <x:c r="F5" s="37" t="str"/>
      <x:c r="G5" s="29" t="str"/>
      <x:c r="H5" s="29" t="str"/>
      <x:c r="I5" s="37" t="str"/>
      <x:c r="J5" s="37" t="str"/>
      <x:c r="K5" s="33" t="str">
        <x:f>IF(COUNT(D5,F5,I5)=0,"",D5-I5)</x:f>
      </x:c>
      <x:c r="L5" s="29" t="str"/>
      <x:c r="M5" s="29" t="str"/>
      <x:c r="N5" s="29" t="str"/>
    </x:row>
    <x:row r="6" ht="48" customHeight="1">
      <x:c r="A6" s="30" t="str"/>
      <x:c r="B6" s="30" t="str"/>
      <x:c r="C6" s="30" t="str"/>
      <x:c r="D6" s="38" t="str"/>
      <x:c r="E6" s="30" t="str"/>
      <x:c r="F6" s="38" t="str"/>
      <x:c r="G6" s="30" t="str"/>
      <x:c r="H6" s="30" t="str"/>
      <x:c r="I6" s="38" t="str"/>
      <x:c r="J6" s="38" t="str"/>
      <x:c r="K6" s="34" t="str">
        <x:f>IF(COUNT(D6,F6,I6)=0,"",D6-I6)</x:f>
      </x:c>
      <x:c r="L6" s="30" t="str"/>
      <x:c r="M6" s="30" t="str"/>
      <x:c r="N6" s="30" t="str"/>
    </x:row>
    <x:row r="7" ht="48" customHeight="1">
      <x:c r="A7" s="30" t="str"/>
      <x:c r="B7" s="30" t="str"/>
      <x:c r="C7" s="30" t="str"/>
      <x:c r="D7" s="38" t="str"/>
      <x:c r="E7" s="30" t="str"/>
      <x:c r="F7" s="38" t="str"/>
      <x:c r="G7" s="30" t="str"/>
      <x:c r="H7" s="30" t="str"/>
      <x:c r="I7" s="38" t="str"/>
      <x:c r="J7" s="38" t="str"/>
      <x:c r="K7" s="34" t="str">
        <x:f>IF(COUNT(D7,F7,I7)=0,"",D7-I7)</x:f>
      </x:c>
      <x:c r="L7" s="30" t="str"/>
      <x:c r="M7" s="30" t="str"/>
      <x:c r="N7" s="30" t="str"/>
    </x:row>
    <x:row r="8" ht="48" customHeight="1">
      <x:c r="A8" s="30" t="str"/>
      <x:c r="B8" s="30" t="str"/>
      <x:c r="C8" s="30" t="str"/>
      <x:c r="D8" s="38" t="str"/>
      <x:c r="E8" s="30" t="str"/>
      <x:c r="F8" s="38" t="str"/>
      <x:c r="G8" s="30" t="str"/>
      <x:c r="H8" s="30" t="str"/>
      <x:c r="I8" s="38" t="str"/>
      <x:c r="J8" s="38" t="str"/>
      <x:c r="K8" s="34" t="str">
        <x:f>IF(COUNT(D8,F8,I8)=0,"",D8-I8)</x:f>
      </x:c>
      <x:c r="L8" s="30" t="str"/>
      <x:c r="M8" s="30" t="str"/>
      <x:c r="N8" s="30" t="str"/>
    </x:row>
    <x:row r="9" ht="48" customHeight="1">
      <x:c r="A9" s="30" t="str"/>
      <x:c r="B9" s="30" t="str"/>
      <x:c r="C9" s="30" t="str"/>
      <x:c r="D9" s="38" t="str"/>
      <x:c r="E9" s="30" t="str"/>
      <x:c r="F9" s="38" t="str"/>
      <x:c r="G9" s="30" t="str"/>
      <x:c r="H9" s="30" t="str"/>
      <x:c r="I9" s="38" t="str"/>
      <x:c r="J9" s="38" t="str"/>
      <x:c r="K9" s="34" t="str">
        <x:f>IF(COUNT(D9,F9,I9)=0,"",D9-I9)</x:f>
      </x:c>
      <x:c r="L9" s="30" t="str"/>
      <x:c r="M9" s="30" t="str"/>
      <x:c r="N9" s="30" t="str"/>
    </x:row>
    <x:row r="10" ht="48" customHeight="1">
      <x:c r="A10" s="30" t="str"/>
      <x:c r="B10" s="30" t="str"/>
      <x:c r="C10" s="30" t="str"/>
      <x:c r="D10" s="38" t="str"/>
      <x:c r="E10" s="30" t="str"/>
      <x:c r="F10" s="38" t="str"/>
      <x:c r="G10" s="30" t="str"/>
      <x:c r="H10" s="30" t="str"/>
      <x:c r="I10" s="38" t="str"/>
      <x:c r="J10" s="38" t="str"/>
      <x:c r="K10" s="34" t="str">
        <x:f>IF(COUNT(D10,F10,I10)=0,"",D10-I10)</x:f>
      </x:c>
      <x:c r="L10" s="30" t="str"/>
      <x:c r="M10" s="30" t="str"/>
      <x:c r="N10" s="30" t="str"/>
    </x:row>
    <x:row r="11" ht="48" customHeight="1">
      <x:c r="A11" s="30" t="str"/>
      <x:c r="B11" s="30" t="str"/>
      <x:c r="C11" s="30" t="str"/>
      <x:c r="D11" s="38" t="str"/>
      <x:c r="E11" s="30" t="str"/>
      <x:c r="F11" s="38" t="str"/>
      <x:c r="G11" s="30" t="str"/>
      <x:c r="H11" s="30" t="str"/>
      <x:c r="I11" s="38" t="str"/>
      <x:c r="J11" s="38" t="str"/>
      <x:c r="K11" s="34" t="str">
        <x:f>IF(COUNT(D11,F11,I11)=0,"",D11-I11)</x:f>
      </x:c>
      <x:c r="L11" s="30" t="str"/>
      <x:c r="M11" s="30" t="str"/>
      <x:c r="N11" s="30" t="str"/>
    </x:row>
    <x:row r="12" ht="48" customHeight="1">
      <x:c r="A12" s="30" t="str"/>
      <x:c r="B12" s="30" t="str"/>
      <x:c r="C12" s="30" t="str"/>
      <x:c r="D12" s="38" t="str"/>
      <x:c r="E12" s="30" t="str"/>
      <x:c r="F12" s="38" t="str"/>
      <x:c r="G12" s="30" t="str"/>
      <x:c r="H12" s="30" t="str"/>
      <x:c r="I12" s="38" t="str"/>
      <x:c r="J12" s="38" t="str"/>
      <x:c r="K12" s="34" t="str">
        <x:f>IF(COUNT(D12,F12,I12)=0,"",D12-I12)</x:f>
      </x:c>
      <x:c r="L12" s="30" t="str"/>
      <x:c r="M12" s="30" t="str"/>
      <x:c r="N12" s="30" t="str"/>
    </x:row>
    <x:row r="13" ht="48" customHeight="1">
      <x:c r="A13" s="30" t="str"/>
      <x:c r="B13" s="30" t="str"/>
      <x:c r="C13" s="30" t="str"/>
      <x:c r="D13" s="38" t="str"/>
      <x:c r="E13" s="30" t="str"/>
      <x:c r="F13" s="38" t="str"/>
      <x:c r="G13" s="30" t="str"/>
      <x:c r="H13" s="30" t="str"/>
      <x:c r="I13" s="38" t="str"/>
      <x:c r="J13" s="38" t="str"/>
      <x:c r="K13" s="34" t="str">
        <x:f>IF(COUNT(D13,F13,I13)=0,"",D13-I13)</x:f>
      </x:c>
      <x:c r="L13" s="30" t="str"/>
      <x:c r="M13" s="30" t="str"/>
      <x:c r="N13" s="30" t="str"/>
    </x:row>
    <x:row r="14" ht="48" customHeight="1">
      <x:c r="A14" s="30" t="str"/>
      <x:c r="B14" s="30" t="str"/>
      <x:c r="C14" s="30" t="str"/>
      <x:c r="D14" s="38" t="str"/>
      <x:c r="E14" s="30" t="str"/>
      <x:c r="F14" s="38" t="str"/>
      <x:c r="G14" s="30" t="str"/>
      <x:c r="H14" s="30" t="str"/>
      <x:c r="I14" s="38" t="str"/>
      <x:c r="J14" s="38" t="str"/>
      <x:c r="K14" s="34" t="str">
        <x:f>IF(COUNT(D14,F14,I14)=0,"",D14-I14)</x:f>
      </x:c>
      <x:c r="L14" s="30" t="str"/>
      <x:c r="M14" s="30" t="str"/>
      <x:c r="N14" s="30" t="str"/>
    </x:row>
    <x:row r="15" ht="48" customHeight="1">
      <x:c r="A15" s="30" t="str"/>
      <x:c r="B15" s="30" t="str"/>
      <x:c r="C15" s="30" t="str"/>
      <x:c r="D15" s="38" t="str"/>
      <x:c r="E15" s="30" t="str"/>
      <x:c r="F15" s="38" t="str"/>
      <x:c r="G15" s="30" t="str"/>
      <x:c r="H15" s="30" t="str"/>
      <x:c r="I15" s="38" t="str"/>
      <x:c r="J15" s="38" t="str"/>
      <x:c r="K15" s="34" t="str">
        <x:f>IF(COUNT(D15,F15,I15)=0,"",D15-I15)</x:f>
      </x:c>
      <x:c r="L15" s="30" t="str"/>
      <x:c r="M15" s="30" t="str"/>
      <x:c r="N15" s="30" t="str"/>
    </x:row>
    <x:row r="16" ht="48" customHeight="1">
      <x:c r="A16" s="30" t="str"/>
      <x:c r="B16" s="30" t="str"/>
      <x:c r="C16" s="30" t="str"/>
      <x:c r="D16" s="38" t="str"/>
      <x:c r="E16" s="30" t="str"/>
      <x:c r="F16" s="38" t="str"/>
      <x:c r="G16" s="30" t="str"/>
      <x:c r="H16" s="30" t="str"/>
      <x:c r="I16" s="38" t="str"/>
      <x:c r="J16" s="38" t="str"/>
      <x:c r="K16" s="34" t="str">
        <x:f>IF(COUNT(D16,F16,I16)=0,"",D16-I16)</x:f>
      </x:c>
      <x:c r="L16" s="30" t="str"/>
      <x:c r="M16" s="30" t="str"/>
      <x:c r="N16" s="30" t="str"/>
    </x:row>
    <x:row r="17" ht="48" customHeight="1">
      <x:c r="A17" s="30" t="str"/>
      <x:c r="B17" s="30" t="str"/>
      <x:c r="C17" s="30" t="str"/>
      <x:c r="D17" s="38" t="str"/>
      <x:c r="E17" s="30" t="str"/>
      <x:c r="F17" s="38" t="str"/>
      <x:c r="G17" s="30" t="str"/>
      <x:c r="H17" s="30" t="str"/>
      <x:c r="I17" s="38" t="str"/>
      <x:c r="J17" s="38" t="str"/>
      <x:c r="K17" s="34" t="str">
        <x:f>IF(COUNT(D17,F17,I17)=0,"",D17-I17)</x:f>
      </x:c>
      <x:c r="L17" s="30" t="str"/>
      <x:c r="M17" s="30" t="str"/>
      <x:c r="N17" s="30" t="str"/>
    </x:row>
    <x:row r="18" ht="48" customHeight="1">
      <x:c r="A18" s="30" t="str"/>
      <x:c r="B18" s="30" t="str"/>
      <x:c r="C18" s="30" t="str"/>
      <x:c r="D18" s="38" t="str"/>
      <x:c r="E18" s="30" t="str"/>
      <x:c r="F18" s="38" t="str"/>
      <x:c r="G18" s="30" t="str"/>
      <x:c r="H18" s="30" t="str"/>
      <x:c r="I18" s="38" t="str"/>
      <x:c r="J18" s="38" t="str"/>
      <x:c r="K18" s="34" t="str">
        <x:f>IF(COUNT(D18,F18,I18)=0,"",D18-I18)</x:f>
      </x:c>
      <x:c r="L18" s="30" t="str"/>
      <x:c r="M18" s="30" t="str"/>
      <x:c r="N18" s="30" t="str"/>
    </x:row>
    <x:row r="19" ht="48" customHeight="1">
      <x:c r="A19" s="30" t="str"/>
      <x:c r="B19" s="30" t="str"/>
      <x:c r="C19" s="30" t="str"/>
      <x:c r="D19" s="38" t="str"/>
      <x:c r="E19" s="30" t="str"/>
      <x:c r="F19" s="38" t="str"/>
      <x:c r="G19" s="30" t="str"/>
      <x:c r="H19" s="30" t="str"/>
      <x:c r="I19" s="38" t="str"/>
      <x:c r="J19" s="38" t="str"/>
      <x:c r="K19" s="34" t="str">
        <x:f>IF(COUNT(D19,F19,I19)=0,"",D19-I19)</x:f>
      </x:c>
      <x:c r="L19" s="30" t="str"/>
      <x:c r="M19" s="30" t="str"/>
      <x:c r="N19" s="30" t="str"/>
    </x:row>
    <x:row r="20" ht="48" customHeight="1">
      <x:c r="A20" s="30" t="str"/>
      <x:c r="B20" s="30" t="str"/>
      <x:c r="C20" s="30" t="str"/>
      <x:c r="D20" s="38" t="str"/>
      <x:c r="E20" s="30" t="str"/>
      <x:c r="F20" s="38" t="str"/>
      <x:c r="G20" s="30" t="str"/>
      <x:c r="H20" s="30" t="str"/>
      <x:c r="I20" s="38" t="str"/>
      <x:c r="J20" s="38" t="str"/>
      <x:c r="K20" s="34" t="str">
        <x:f>IF(COUNT(D20,F20,I20)=0,"",D20-I20)</x:f>
      </x:c>
      <x:c r="L20" s="30" t="str"/>
      <x:c r="M20" s="30" t="str"/>
      <x:c r="N20" s="30" t="str"/>
    </x:row>
    <x:row r="21" ht="48" customHeight="1">
      <x:c r="A21" s="30" t="str"/>
      <x:c r="B21" s="30" t="str"/>
      <x:c r="C21" s="30" t="str"/>
      <x:c r="D21" s="38" t="str"/>
      <x:c r="E21" s="30" t="str"/>
      <x:c r="F21" s="38" t="str"/>
      <x:c r="G21" s="30" t="str"/>
      <x:c r="H21" s="30" t="str"/>
      <x:c r="I21" s="38" t="str"/>
      <x:c r="J21" s="38" t="str"/>
      <x:c r="K21" s="34" t="str">
        <x:f>IF(COUNT(D21,F21,I21)=0,"",D21-I21)</x:f>
      </x:c>
      <x:c r="L21" s="30" t="str"/>
      <x:c r="M21" s="30" t="str"/>
      <x:c r="N21" s="30" t="str"/>
    </x:row>
    <x:row r="22" ht="48" customHeight="1">
      <x:c r="A22" s="30" t="str"/>
      <x:c r="B22" s="30" t="str"/>
      <x:c r="C22" s="30" t="str"/>
      <x:c r="D22" s="38" t="str"/>
      <x:c r="E22" s="30" t="str"/>
      <x:c r="F22" s="38" t="str"/>
      <x:c r="G22" s="30" t="str"/>
      <x:c r="H22" s="30" t="str"/>
      <x:c r="I22" s="38" t="str"/>
      <x:c r="J22" s="38" t="str"/>
      <x:c r="K22" s="34" t="str">
        <x:f>IF(COUNT(D22,F22,I22)=0,"",D22-I22)</x:f>
      </x:c>
      <x:c r="L22" s="30" t="str"/>
      <x:c r="M22" s="30" t="str"/>
      <x:c r="N22" s="30" t="str"/>
    </x:row>
    <x:row r="23" ht="48" customHeight="1">
      <x:c r="A23" s="30" t="str"/>
      <x:c r="B23" s="30" t="str"/>
      <x:c r="C23" s="30" t="str"/>
      <x:c r="D23" s="38" t="str"/>
      <x:c r="E23" s="30" t="str"/>
      <x:c r="F23" s="38" t="str"/>
      <x:c r="G23" s="30" t="str"/>
      <x:c r="H23" s="30" t="str"/>
      <x:c r="I23" s="38" t="str"/>
      <x:c r="J23" s="38" t="str"/>
      <x:c r="K23" s="34" t="str">
        <x:f>IF(COUNT(D23,F23,I23)=0,"",D23-I23)</x:f>
      </x:c>
      <x:c r="L23" s="30" t="str"/>
      <x:c r="M23" s="30" t="str"/>
      <x:c r="N23" s="30" t="str"/>
    </x:row>
    <x:row r="24" ht="48" customHeight="1">
      <x:c r="A24" s="30" t="str"/>
      <x:c r="B24" s="30" t="str"/>
      <x:c r="C24" s="30" t="str"/>
      <x:c r="D24" s="38" t="str"/>
      <x:c r="E24" s="30" t="str"/>
      <x:c r="F24" s="38" t="str"/>
      <x:c r="G24" s="30" t="str"/>
      <x:c r="H24" s="30" t="str"/>
      <x:c r="I24" s="38" t="str"/>
      <x:c r="J24" s="38" t="str"/>
      <x:c r="K24" s="34" t="str">
        <x:f>IF(COUNT(D24,F24,I24)=0,"",D24-I24)</x:f>
      </x:c>
      <x:c r="L24" s="30" t="str"/>
      <x:c r="M24" s="30" t="str"/>
      <x:c r="N24" s="30" t="str"/>
    </x:row>
    <x:row r="25" ht="48" customHeight="1">
      <x:c r="A25" s="30" t="str"/>
      <x:c r="B25" s="30" t="str"/>
      <x:c r="C25" s="30" t="str"/>
      <x:c r="D25" s="38" t="str"/>
      <x:c r="E25" s="30" t="str"/>
      <x:c r="F25" s="38" t="str"/>
      <x:c r="G25" s="30" t="str"/>
      <x:c r="H25" s="30" t="str"/>
      <x:c r="I25" s="38" t="str"/>
      <x:c r="J25" s="38" t="str"/>
      <x:c r="K25" s="34" t="str">
        <x:f>IF(COUNT(D25,F25,I25)=0,"",D25-I25)</x:f>
      </x:c>
      <x:c r="L25" s="30" t="str"/>
      <x:c r="M25" s="30" t="str"/>
      <x:c r="N25" s="30" t="str"/>
    </x:row>
    <x:row r="26" ht="48" customHeight="1">
      <x:c r="A26" s="30" t="str"/>
      <x:c r="B26" s="30" t="str"/>
      <x:c r="C26" s="30" t="str"/>
      <x:c r="D26" s="38" t="str"/>
      <x:c r="E26" s="30" t="str"/>
      <x:c r="F26" s="38" t="str"/>
      <x:c r="G26" s="30" t="str"/>
      <x:c r="H26" s="30" t="str"/>
      <x:c r="I26" s="38" t="str"/>
      <x:c r="J26" s="38" t="str"/>
      <x:c r="K26" s="34" t="str">
        <x:f>IF(COUNT(D26,F26,I26)=0,"",D26-I26)</x:f>
      </x:c>
      <x:c r="L26" s="30" t="str"/>
      <x:c r="M26" s="30" t="str"/>
      <x:c r="N26" s="30" t="str"/>
    </x:row>
    <x:row r="27" ht="48" customHeight="1">
      <x:c r="A27" s="30" t="str"/>
      <x:c r="B27" s="30" t="str"/>
      <x:c r="C27" s="30" t="str"/>
      <x:c r="D27" s="38" t="str"/>
      <x:c r="E27" s="30" t="str"/>
      <x:c r="F27" s="38" t="str"/>
      <x:c r="G27" s="30" t="str"/>
      <x:c r="H27" s="30" t="str"/>
      <x:c r="I27" s="38" t="str"/>
      <x:c r="J27" s="38" t="str"/>
      <x:c r="K27" s="34" t="str">
        <x:f>IF(COUNT(D27,F27,I27)=0,"",D27-I27)</x:f>
      </x:c>
      <x:c r="L27" s="30" t="str"/>
      <x:c r="M27" s="30" t="str"/>
      <x:c r="N27" s="30" t="str"/>
    </x:row>
    <x:row r="28" ht="48" customHeight="1">
      <x:c r="A28" s="30" t="str"/>
      <x:c r="B28" s="30" t="str"/>
      <x:c r="C28" s="30" t="str"/>
      <x:c r="D28" s="38" t="str"/>
      <x:c r="E28" s="30" t="str"/>
      <x:c r="F28" s="38" t="str"/>
      <x:c r="G28" s="30" t="str"/>
      <x:c r="H28" s="30" t="str"/>
      <x:c r="I28" s="38" t="str"/>
      <x:c r="J28" s="38" t="str"/>
      <x:c r="K28" s="34" t="str">
        <x:f>IF(COUNT(D28,F28,I28)=0,"",D28-I28)</x:f>
      </x:c>
      <x:c r="L28" s="30" t="str"/>
      <x:c r="M28" s="30" t="str"/>
      <x:c r="N28" s="30" t="str"/>
    </x:row>
    <x:row r="29" ht="48" customHeight="1">
      <x:c r="A29" s="30" t="str"/>
      <x:c r="B29" s="30" t="str"/>
      <x:c r="C29" s="30" t="str"/>
      <x:c r="D29" s="38" t="str"/>
      <x:c r="E29" s="30" t="str"/>
      <x:c r="F29" s="38" t="str"/>
      <x:c r="G29" s="30" t="str"/>
      <x:c r="H29" s="30" t="str"/>
      <x:c r="I29" s="38" t="str"/>
      <x:c r="J29" s="38" t="str"/>
      <x:c r="K29" s="34" t="str">
        <x:f>IF(COUNT(D29,F29,I29)=0,"",D29-I29)</x:f>
      </x:c>
      <x:c r="L29" s="30" t="str"/>
      <x:c r="M29" s="30" t="str"/>
      <x:c r="N29" s="30" t="str"/>
    </x:row>
    <x:row r="30" ht="48" customHeight="1">
      <x:c r="A30" s="30" t="str"/>
      <x:c r="B30" s="30" t="str"/>
      <x:c r="C30" s="30" t="str"/>
      <x:c r="D30" s="38" t="str"/>
      <x:c r="E30" s="30" t="str"/>
      <x:c r="F30" s="38" t="str"/>
      <x:c r="G30" s="30" t="str"/>
      <x:c r="H30" s="30" t="str"/>
      <x:c r="I30" s="38" t="str"/>
      <x:c r="J30" s="38" t="str"/>
      <x:c r="K30" s="34" t="str">
        <x:f>IF(COUNT(D30,F30,I30)=0,"",D30-I30)</x:f>
      </x:c>
      <x:c r="L30" s="30" t="str"/>
      <x:c r="M30" s="30" t="str"/>
      <x:c r="N30" s="30" t="str"/>
    </x:row>
    <x:row r="31" ht="48" customHeight="1">
      <x:c r="A31" s="30" t="str"/>
      <x:c r="B31" s="30" t="str"/>
      <x:c r="C31" s="30" t="str"/>
      <x:c r="D31" s="38" t="str"/>
      <x:c r="E31" s="30" t="str"/>
      <x:c r="F31" s="38" t="str"/>
      <x:c r="G31" s="30" t="str"/>
      <x:c r="H31" s="30" t="str"/>
      <x:c r="I31" s="38" t="str"/>
      <x:c r="J31" s="38" t="str"/>
      <x:c r="K31" s="34" t="str">
        <x:f>IF(COUNT(D31,F31,I31)=0,"",D31-I31)</x:f>
      </x:c>
      <x:c r="L31" s="30" t="str"/>
      <x:c r="M31" s="30" t="str"/>
      <x:c r="N31" s="30" t="str"/>
    </x:row>
    <x:row r="32" ht="48" customHeight="1">
      <x:c r="A32" s="30" t="str"/>
      <x:c r="B32" s="30" t="str"/>
      <x:c r="C32" s="30" t="str"/>
      <x:c r="D32" s="38" t="str"/>
      <x:c r="E32" s="30" t="str"/>
      <x:c r="F32" s="38" t="str"/>
      <x:c r="G32" s="30" t="str"/>
      <x:c r="H32" s="30" t="str"/>
      <x:c r="I32" s="38" t="str"/>
      <x:c r="J32" s="38" t="str"/>
      <x:c r="K32" s="34" t="str">
        <x:f>IF(COUNT(D32,F32,I32)=0,"",D32-I32)</x:f>
      </x:c>
      <x:c r="L32" s="30" t="str"/>
      <x:c r="M32" s="30" t="str"/>
      <x:c r="N32" s="30" t="str"/>
    </x:row>
    <x:row r="33" ht="48" customHeight="1">
      <x:c r="A33" s="30" t="str"/>
      <x:c r="B33" s="30" t="str"/>
      <x:c r="C33" s="30" t="str"/>
      <x:c r="D33" s="38" t="str"/>
      <x:c r="E33" s="30" t="str"/>
      <x:c r="F33" s="38" t="str"/>
      <x:c r="G33" s="30" t="str"/>
      <x:c r="H33" s="30" t="str"/>
      <x:c r="I33" s="38" t="str"/>
      <x:c r="J33" s="38" t="str"/>
      <x:c r="K33" s="34" t="str">
        <x:f>IF(COUNT(D33,F33,I33)=0,"",D33-I33)</x:f>
      </x:c>
      <x:c r="L33" s="30" t="str"/>
      <x:c r="M33" s="30" t="str"/>
      <x:c r="N33" s="30" t="str"/>
    </x:row>
    <x:row r="34" ht="48" customHeight="1">
      <x:c r="A34" s="30" t="str"/>
      <x:c r="B34" s="30" t="str"/>
      <x:c r="C34" s="30" t="str"/>
      <x:c r="D34" s="38" t="str"/>
      <x:c r="E34" s="30" t="str"/>
      <x:c r="F34" s="38" t="str"/>
      <x:c r="G34" s="30" t="str"/>
      <x:c r="H34" s="30" t="str"/>
      <x:c r="I34" s="38" t="str"/>
      <x:c r="J34" s="38" t="str"/>
      <x:c r="K34" s="34" t="str">
        <x:f>IF(COUNT(D34,F34,I34)=0,"",D34-I34)</x:f>
      </x:c>
      <x:c r="L34" s="30" t="str"/>
      <x:c r="M34" s="30" t="str"/>
      <x:c r="N34" s="30" t="str"/>
    </x:row>
    <x:row r="35" ht="48" customHeight="1">
      <x:c r="A35" s="30" t="str"/>
      <x:c r="B35" s="30" t="str"/>
      <x:c r="C35" s="30" t="str"/>
      <x:c r="D35" s="38" t="str"/>
      <x:c r="E35" s="30" t="str"/>
      <x:c r="F35" s="38" t="str"/>
      <x:c r="G35" s="30" t="str"/>
      <x:c r="H35" s="30" t="str"/>
      <x:c r="I35" s="38" t="str"/>
      <x:c r="J35" s="38" t="str"/>
      <x:c r="K35" s="34" t="str">
        <x:f>IF(COUNT(D35,F35,I35)=0,"",D35-I35)</x:f>
      </x:c>
      <x:c r="L35" s="30" t="str"/>
      <x:c r="M35" s="30" t="str"/>
      <x:c r="N35" s="30" t="str"/>
    </x:row>
    <x:row r="36" ht="48" customHeight="1">
      <x:c r="A36" s="30" t="str"/>
      <x:c r="B36" s="30" t="str"/>
      <x:c r="C36" s="30" t="str"/>
      <x:c r="D36" s="38" t="str"/>
      <x:c r="E36" s="30" t="str"/>
      <x:c r="F36" s="38" t="str"/>
      <x:c r="G36" s="30" t="str"/>
      <x:c r="H36" s="30" t="str"/>
      <x:c r="I36" s="38" t="str"/>
      <x:c r="J36" s="38" t="str"/>
      <x:c r="K36" s="34" t="str">
        <x:f>IF(COUNT(D36,F36,I36)=0,"",D36-I36)</x:f>
      </x:c>
      <x:c r="L36" s="30" t="str"/>
      <x:c r="M36" s="30" t="str"/>
      <x:c r="N36" s="30" t="str"/>
    </x:row>
    <x:row r="37" ht="48" customHeight="1">
      <x:c r="A37" s="30" t="str"/>
      <x:c r="B37" s="30" t="str"/>
      <x:c r="C37" s="30" t="str"/>
      <x:c r="D37" s="38" t="str"/>
      <x:c r="E37" s="30" t="str"/>
      <x:c r="F37" s="38" t="str"/>
      <x:c r="G37" s="30" t="str"/>
      <x:c r="H37" s="30" t="str"/>
      <x:c r="I37" s="38" t="str"/>
      <x:c r="J37" s="38" t="str"/>
      <x:c r="K37" s="34" t="str">
        <x:f>IF(COUNT(D37,F37,I37)=0,"",D37-I37)</x:f>
      </x:c>
      <x:c r="L37" s="30" t="str"/>
      <x:c r="M37" s="30" t="str"/>
      <x:c r="N37" s="30" t="str"/>
    </x:row>
    <x:row r="38" ht="48" customHeight="1">
      <x:c r="A38" s="30" t="str"/>
      <x:c r="B38" s="30" t="str"/>
      <x:c r="C38" s="30" t="str"/>
      <x:c r="D38" s="38" t="str"/>
      <x:c r="E38" s="30" t="str"/>
      <x:c r="F38" s="38" t="str"/>
      <x:c r="G38" s="30" t="str"/>
      <x:c r="H38" s="30" t="str"/>
      <x:c r="I38" s="38" t="str"/>
      <x:c r="J38" s="38" t="str"/>
      <x:c r="K38" s="34" t="str">
        <x:f>IF(COUNT(D38,F38,I38)=0,"",D38-I38)</x:f>
      </x:c>
      <x:c r="L38" s="30" t="str"/>
      <x:c r="M38" s="30" t="str"/>
      <x:c r="N38" s="30" t="str"/>
    </x:row>
    <x:row r="39" ht="48" customHeight="1">
      <x:c r="A39" s="30" t="str"/>
      <x:c r="B39" s="30" t="str"/>
      <x:c r="C39" s="30" t="str"/>
      <x:c r="D39" s="38" t="str"/>
      <x:c r="E39" s="30" t="str"/>
      <x:c r="F39" s="38" t="str"/>
      <x:c r="G39" s="30" t="str"/>
      <x:c r="H39" s="30" t="str"/>
      <x:c r="I39" s="38" t="str"/>
      <x:c r="J39" s="38" t="str"/>
      <x:c r="K39" s="34" t="str">
        <x:f>IF(COUNT(D39,F39,I39)=0,"",D39-I39)</x:f>
      </x:c>
      <x:c r="L39" s="30" t="str"/>
      <x:c r="M39" s="30" t="str"/>
      <x:c r="N39" s="30" t="str"/>
    </x:row>
    <x:row r="40" ht="48" customHeight="1">
      <x:c r="A40" s="30" t="str"/>
      <x:c r="B40" s="30" t="str"/>
      <x:c r="C40" s="30" t="str"/>
      <x:c r="D40" s="38" t="str"/>
      <x:c r="E40" s="30" t="str"/>
      <x:c r="F40" s="38" t="str"/>
      <x:c r="G40" s="30" t="str"/>
      <x:c r="H40" s="30" t="str"/>
      <x:c r="I40" s="38" t="str"/>
      <x:c r="J40" s="38" t="str"/>
      <x:c r="K40" s="34" t="str">
        <x:f>IF(COUNT(D40,F40,I40)=0,"",D40-I40)</x:f>
      </x:c>
      <x:c r="L40" s="30" t="str"/>
      <x:c r="M40" s="30" t="str"/>
      <x:c r="N40" s="30" t="str"/>
    </x:row>
    <x:row r="41" ht="48" customHeight="1">
      <x:c r="A41" s="30" t="str"/>
      <x:c r="B41" s="30" t="str"/>
      <x:c r="C41" s="30" t="str"/>
      <x:c r="D41" s="38" t="str"/>
      <x:c r="E41" s="30" t="str"/>
      <x:c r="F41" s="38" t="str"/>
      <x:c r="G41" s="30" t="str"/>
      <x:c r="H41" s="30" t="str"/>
      <x:c r="I41" s="38" t="str"/>
      <x:c r="J41" s="38" t="str"/>
      <x:c r="K41" s="34" t="str">
        <x:f>IF(COUNT(D41,F41,I41)=0,"",D41-I41)</x:f>
      </x:c>
      <x:c r="L41" s="30" t="str"/>
      <x:c r="M41" s="30" t="str"/>
      <x:c r="N41" s="30" t="str"/>
    </x:row>
    <x:row r="42" ht="48" customHeight="1">
      <x:c r="A42" s="30" t="str"/>
      <x:c r="B42" s="30" t="str"/>
      <x:c r="C42" s="30" t="str"/>
      <x:c r="D42" s="38" t="str"/>
      <x:c r="E42" s="30" t="str"/>
      <x:c r="F42" s="38" t="str"/>
      <x:c r="G42" s="30" t="str"/>
      <x:c r="H42" s="30" t="str"/>
      <x:c r="I42" s="38" t="str"/>
      <x:c r="J42" s="38" t="str"/>
      <x:c r="K42" s="34" t="str">
        <x:f>IF(COUNT(D42,F42,I42)=0,"",D42-I42)</x:f>
      </x:c>
      <x:c r="L42" s="30" t="str"/>
      <x:c r="M42" s="30" t="str"/>
      <x:c r="N42" s="30" t="str"/>
    </x:row>
    <x:row r="43" ht="48" customHeight="1">
      <x:c r="A43" s="30" t="str"/>
      <x:c r="B43" s="30" t="str"/>
      <x:c r="C43" s="30" t="str"/>
      <x:c r="D43" s="38" t="str"/>
      <x:c r="E43" s="30" t="str"/>
      <x:c r="F43" s="38" t="str"/>
      <x:c r="G43" s="30" t="str"/>
      <x:c r="H43" s="30" t="str"/>
      <x:c r="I43" s="38" t="str"/>
      <x:c r="J43" s="38" t="str"/>
      <x:c r="K43" s="34" t="str">
        <x:f>IF(COUNT(D43,F43,I43)=0,"",D43-I43)</x:f>
      </x:c>
      <x:c r="L43" s="30" t="str"/>
      <x:c r="M43" s="30" t="str"/>
      <x:c r="N43" s="30" t="str"/>
    </x:row>
    <x:row r="44" ht="48" customHeight="1">
      <x:c r="A44" s="30" t="str"/>
      <x:c r="B44" s="30" t="str"/>
      <x:c r="C44" s="30" t="str"/>
      <x:c r="D44" s="38" t="str"/>
      <x:c r="E44" s="30" t="str"/>
      <x:c r="F44" s="38" t="str"/>
      <x:c r="G44" s="30" t="str"/>
      <x:c r="H44" s="30" t="str"/>
      <x:c r="I44" s="38" t="str"/>
      <x:c r="J44" s="38" t="str"/>
      <x:c r="K44" s="34" t="str">
        <x:f>IF(COUNT(D44,F44,I44)=0,"",D44-I44)</x:f>
      </x:c>
      <x:c r="L44" s="30" t="str"/>
      <x:c r="M44" s="30" t="str"/>
      <x:c r="N44" s="30" t="str"/>
    </x:row>
  </x:sheetData>
  <x:mergeCells>
    <x:mergeCell ref="A1:N1"/>
    <x:mergeCell ref="A2:N2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8" hidden="0" customWidth="1"/>
    <x:col min="2" max="2" width="24" hidden="0" customWidth="1"/>
    <x:col min="3" max="3" width="72" hidden="0" customWidth="1"/>
  </x:cols>
  <x:sheetData>
    <x:row r="1" ht="32" customHeight="1">
      <x:c r="A1" s="3" t="str">
        <x:v>CASE PÚBLICO — IBIPITANGA/BA · 2024</x:v>
      </x:c>
    </x:row>
    <x:row r="2" ht="28" customHeight="1">
      <x:c r="A2" s="7" t="str">
        <x:v>Os limites são calculados por fórmula a partir dos valores oficiais; o teste de 70% exige o total anual do Fundo e não apenas a VAAT.</x:v>
      </x:c>
    </x:row>
    <x:row r="4" ht="38" customHeight="1">
      <x:c r="A4" s="14" t="str">
        <x:v>Componente</x:v>
      </x:c>
      <x:c r="B4" s="28" t="str">
        <x:v>Valor</x:v>
      </x:c>
      <x:c r="C4" s="15" t="str">
        <x:v>Critério/fonte</x:v>
      </x:c>
    </x:row>
    <x:row r="5" ht="48" customHeight="1">
      <x:c r="A5" s="21" t="str">
        <x:v>Município/IBGE</x:v>
      </x:c>
      <x:c r="B5" s="21" t="str">
        <x:v>Ibipitanga/BA · 2912509</x:v>
      </x:c>
      <x:c r="C5" s="21" t="str">
        <x:v>Portaria Interministerial MEC/MF nº 13/2024, Anexo III</x:v>
      </x:c>
    </x:row>
    <x:row r="6" ht="48" customHeight="1">
      <x:c r="A6" s="22" t="str">
        <x:v>VAAT antes da complementação</x:v>
      </x:c>
      <x:c r="B6" s="34" t="n">
        <x:v>3761.1</x:v>
      </x:c>
      <x:c r="C6" s="22" t="str">
        <x:v>R$/aluno</x:v>
      </x:c>
    </x:row>
    <x:row r="7" ht="48" customHeight="1">
      <x:c r="A7" s="22" t="str">
        <x:v>VAAT após complementação</x:v>
      </x:c>
      <x:c r="B7" s="34" t="n">
        <x:v>8510.81</x:v>
      </x:c>
      <x:c r="C7" s="22" t="str">
        <x:v>R$/aluno</x:v>
      </x:c>
    </x:row>
    <x:row r="8" ht="48" customHeight="1">
      <x:c r="A8" s="22" t="str">
        <x:v>Complementação-VAAT</x:v>
      </x:c>
      <x:c r="B8" s="34" t="n">
        <x:v>26466172.55</x:v>
      </x:c>
      <x:c r="C8" s="22" t="str">
        <x:v>Fonte 542</x:v>
      </x:c>
    </x:row>
    <x:row r="9" ht="48" customHeight="1">
      <x:c r="A9" s="22" t="str">
        <x:v>IEI</x:v>
      </x:c>
      <x:c r="B9" s="36" t="n">
        <x:v>0.5081</x:v>
      </x:c>
      <x:c r="C9" s="22" t="str">
        <x:v>Índice oficial</x:v>
      </x:c>
    </x:row>
    <x:row r="10" ht="48" customHeight="1">
      <x:c r="A10" s="22" t="str">
        <x:v>Mínimo de capital</x:v>
      </x:c>
      <x:c r="B10" s="34" t="n">
        <x:f>B8*15%</x:f>
        <x:v>3969925.8825</x:v>
      </x:c>
      <x:c r="C10" s="22" t="str">
        <x:v>15% da complementação-VAAT</x:v>
      </x:c>
    </x:row>
    <x:row r="11" ht="48" customHeight="1">
      <x:c r="A11" s="22" t="str">
        <x:v>Mínimo educação infantil</x:v>
      </x:c>
      <x:c r="B11" s="34" t="n">
        <x:f>B8*B9</x:f>
        <x:v>13447462.272655</x:v>
      </x:c>
      <x:c r="C11" s="22" t="str">
        <x:v>Complementação-VAAT × IEI</x:v>
      </x:c>
    </x:row>
  </x:sheetData>
  <x:mergeCells>
    <x:mergeCell ref="A1:C1"/>
    <x:mergeCell ref="A2:C2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25" hidden="0" customWidth="1"/>
    <x:col min="3" max="3" width="18" hidden="0" customWidth="1"/>
    <x:col min="4" max="4" width="52" hidden="0" customWidth="1"/>
    <x:col min="5" max="5" width="36" hidden="0" customWidth="1"/>
    <x:col min="6" max="6" width="36" hidden="0" customWidth="1"/>
    <x:col min="7" max="7" width="18" hidden="0" customWidth="1"/>
    <x:col min="8" max="8" width="14" hidden="0" customWidth="1"/>
    <x:col min="9" max="9" width="18" hidden="0" customWidth="1"/>
  </x:cols>
  <x:sheetData>
    <x:row r="1" ht="32" customHeight="1">
      <x:c r="A1" s="3" t="str">
        <x:v>RESPOSTAS AOS QUESITOS</x:v>
      </x:c>
    </x:row>
    <x:row r="2" ht="28" customHeight="1">
      <x:c r="A2" s="7" t="str">
        <x:v>Redigir somente após conclusão dos testes. A resposta deve indicar resultado, base, limitação e diligência.</x:v>
      </x:c>
    </x:row>
    <x:row r="4" ht="38" customHeight="1">
      <x:c r="A4" s="14" t="str">
        <x:v>ID</x:v>
      </x:c>
      <x:c r="B4" s="28" t="str">
        <x:v>Resultado/memória vinculada</x:v>
      </x:c>
      <x:c r="C4" s="28" t="str">
        <x:v>Nível de evidência</x:v>
      </x:c>
      <x:c r="D4" s="28" t="str">
        <x:v>Resposta objetiva</x:v>
      </x:c>
      <x:c r="E4" s="28" t="str">
        <x:v>Limitação</x:v>
      </x:c>
      <x:c r="F4" s="28" t="str">
        <x:v>Diligência proposta</x:v>
      </x:c>
      <x:c r="G4" s="28" t="str">
        <x:v>Revisor</x:v>
      </x:c>
      <x:c r="H4" s="28" t="str">
        <x:v>Data</x:v>
      </x:c>
      <x:c r="I4" s="15" t="str">
        <x:v>Status</x:v>
      </x:c>
    </x:row>
    <x:row r="5" ht="48" customHeight="1">
      <x:c r="A5" s="21" t="str">
        <x:v>QE-01</x:v>
      </x:c>
      <x:c r="B5" s="21" t="str">
        <x:v>06_Precatorios; 15_Recon_Receitas</x:v>
      </x:c>
      <x:c r="C5" s="29" t="str"/>
      <x:c r="D5" s="29" t="str"/>
      <x:c r="E5" s="29" t="str"/>
      <x:c r="F5" s="29" t="str"/>
      <x:c r="G5" s="29" t="str"/>
      <x:c r="H5" s="29" t="str"/>
      <x:c r="I5" s="29" t="str">
        <x:v>Em elaboração</x:v>
      </x:c>
    </x:row>
    <x:row r="6" ht="48" customHeight="1">
      <x:c r="A6" s="22" t="str">
        <x:v>QE-02</x:v>
      </x:c>
      <x:c r="B6" s="22" t="str">
        <x:v>06_Precatorios; 16_Deducao_FUNDEB</x:v>
      </x:c>
      <x:c r="C6" s="30" t="str"/>
      <x:c r="D6" s="30" t="str"/>
      <x:c r="E6" s="30" t="str"/>
      <x:c r="F6" s="30" t="str"/>
      <x:c r="G6" s="30" t="str"/>
      <x:c r="H6" s="30" t="str"/>
      <x:c r="I6" s="30" t="str">
        <x:v>Em elaboração</x:v>
      </x:c>
    </x:row>
    <x:row r="7" ht="48" customHeight="1">
      <x:c r="A7" s="22" t="str">
        <x:v>QE-03</x:v>
      </x:c>
      <x:c r="B7" s="22" t="str">
        <x:v>07_Despesas_MDE; 17_Recon_Despesas</x:v>
      </x:c>
      <x:c r="C7" s="30" t="str"/>
      <x:c r="D7" s="30" t="str"/>
      <x:c r="E7" s="30" t="str"/>
      <x:c r="F7" s="30" t="str"/>
      <x:c r="G7" s="30" t="str"/>
      <x:c r="H7" s="30" t="str"/>
      <x:c r="I7" s="30" t="str">
        <x:v>Em elaboração</x:v>
      </x:c>
    </x:row>
    <x:row r="8" ht="48" customHeight="1">
      <x:c r="A8" s="22" t="str">
        <x:v>QV-01</x:v>
      </x:c>
      <x:c r="B8" s="22" t="str">
        <x:v>03_Base_60_70; 02A_Regra_Fontes</x:v>
      </x:c>
      <x:c r="C8" s="30" t="str"/>
      <x:c r="D8" s="30" t="str"/>
      <x:c r="E8" s="30" t="str"/>
      <x:c r="F8" s="30" t="str"/>
      <x:c r="G8" s="30" t="str"/>
      <x:c r="H8" s="30" t="str"/>
      <x:c r="I8" s="30" t="str">
        <x:v>Em elaboração</x:v>
      </x:c>
    </x:row>
    <x:row r="9" ht="48" customHeight="1">
      <x:c r="A9" s="22" t="str">
        <x:v>QV-02</x:v>
      </x:c>
      <x:c r="B9" s="22" t="str">
        <x:v>04_Consistencia; 15_Recon_Receitas; 17_Recon_Despesas</x:v>
      </x:c>
      <x:c r="C9" s="30" t="str"/>
      <x:c r="D9" s="30" t="str"/>
      <x:c r="E9" s="30" t="str"/>
      <x:c r="F9" s="30" t="str"/>
      <x:c r="G9" s="30" t="str"/>
      <x:c r="H9" s="30" t="str"/>
      <x:c r="I9" s="30" t="str">
        <x:v>Em elaboração</x:v>
      </x:c>
    </x:row>
    <x:row r="10" ht="48" customHeight="1">
      <x:c r="A10" s="22" t="str">
        <x:v>QV-03</x:v>
      </x:c>
      <x:c r="B10" s="22" t="str">
        <x:v>03_Base_60_70</x:v>
      </x:c>
      <x:c r="C10" s="30" t="str"/>
      <x:c r="D10" s="30" t="str"/>
      <x:c r="E10" s="30" t="str"/>
      <x:c r="F10" s="30" t="str"/>
      <x:c r="G10" s="30" t="str"/>
      <x:c r="H10" s="30" t="str"/>
      <x:c r="I10" s="30" t="str">
        <x:v>Em elaboração</x:v>
      </x:c>
    </x:row>
    <x:row r="11" ht="48" customHeight="1">
      <x:c r="A11" s="22" t="str">
        <x:v>QV-04</x:v>
      </x:c>
      <x:c r="B11" s="22" t="str">
        <x:v>14_Praticas_Comparadas</x:v>
      </x:c>
      <x:c r="C11" s="30" t="str"/>
      <x:c r="D11" s="30" t="str"/>
      <x:c r="E11" s="30" t="str"/>
      <x:c r="F11" s="30" t="str"/>
      <x:c r="G11" s="30" t="str"/>
      <x:c r="H11" s="30" t="str"/>
      <x:c r="I11" s="30" t="str">
        <x:v>Em elaboração</x:v>
      </x:c>
    </x:row>
    <x:row r="12" ht="48" customHeight="1">
      <x:c r="A12" s="22" t="str">
        <x:v>QV-05</x:v>
      </x:c>
      <x:c r="B12" s="22" t="str">
        <x:v>03_Base_60_70</x:v>
      </x:c>
      <x:c r="C12" s="30" t="str"/>
      <x:c r="D12" s="30" t="str"/>
      <x:c r="E12" s="30" t="str"/>
      <x:c r="F12" s="30" t="str"/>
      <x:c r="G12" s="30" t="str"/>
      <x:c r="H12" s="30" t="str"/>
      <x:c r="I12" s="30" t="str">
        <x:v>Em elaboração</x:v>
      </x:c>
    </x:row>
    <x:row r="13" ht="48" customHeight="1">
      <x:c r="A13" s="22" t="str">
        <x:v>QV-06</x:v>
      </x:c>
      <x:c r="B13" s="22" t="str">
        <x:v>05_MDE_25; 16_Deducao_FUNDEB</x:v>
      </x:c>
      <x:c r="C13" s="30" t="str"/>
      <x:c r="D13" s="30" t="str"/>
      <x:c r="E13" s="30" t="str"/>
      <x:c r="F13" s="30" t="str"/>
      <x:c r="G13" s="30" t="str"/>
      <x:c r="H13" s="30" t="str"/>
      <x:c r="I13" s="30" t="str">
        <x:v>Em elaboração</x:v>
      </x:c>
    </x:row>
    <x:row r="14" ht="48" customHeight="1">
      <x:c r="A14" s="22" t="str">
        <x:v>QT-01</x:v>
      </x:c>
      <x:c r="B14" s="22" t="str">
        <x:v>08_Rastreamento; 15_Recon_Receitas</x:v>
      </x:c>
      <x:c r="C14" s="30" t="str"/>
      <x:c r="D14" s="30" t="str"/>
      <x:c r="E14" s="30" t="str"/>
      <x:c r="F14" s="30" t="str"/>
      <x:c r="G14" s="30" t="str"/>
      <x:c r="H14" s="30" t="str"/>
      <x:c r="I14" s="30" t="str">
        <x:v>Em elaboração</x:v>
      </x:c>
    </x:row>
    <x:row r="15" ht="48" customHeight="1">
      <x:c r="A15" s="22" t="str">
        <x:v>QT-02</x:v>
      </x:c>
      <x:c r="B15" s="22" t="str">
        <x:v>07_Despesas_MDE; 17_Recon_Despesas</x:v>
      </x:c>
      <x:c r="C15" s="30" t="str"/>
      <x:c r="D15" s="30" t="str"/>
      <x:c r="E15" s="30" t="str"/>
      <x:c r="F15" s="30" t="str"/>
      <x:c r="G15" s="30" t="str"/>
      <x:c r="H15" s="30" t="str"/>
      <x:c r="I15" s="30" t="str">
        <x:v>Em elaboração</x:v>
      </x:c>
    </x:row>
    <x:row r="16" ht="48" customHeight="1">
      <x:c r="A16" s="22" t="str">
        <x:v>QT-03</x:v>
      </x:c>
      <x:c r="B16" s="22" t="str">
        <x:v>08_Rastreamento</x:v>
      </x:c>
      <x:c r="C16" s="30" t="str"/>
      <x:c r="D16" s="30" t="str"/>
      <x:c r="E16" s="30" t="str"/>
      <x:c r="F16" s="30" t="str"/>
      <x:c r="G16" s="30" t="str"/>
      <x:c r="H16" s="30" t="str"/>
      <x:c r="I16" s="30" t="str">
        <x:v>Em elaboração</x:v>
      </x:c>
    </x:row>
    <x:row r="17" ht="48" customHeight="1">
      <x:c r="A17" s="22" t="str">
        <x:v>QT-04</x:v>
      </x:c>
      <x:c r="B17" s="22" t="str">
        <x:v>09_Emp_Liq_Pag; 17_Recon_Despesas</x:v>
      </x:c>
      <x:c r="C17" s="30" t="str"/>
      <x:c r="D17" s="30" t="str"/>
      <x:c r="E17" s="30" t="str"/>
      <x:c r="F17" s="30" t="str"/>
      <x:c r="G17" s="30" t="str"/>
      <x:c r="H17" s="30" t="str"/>
      <x:c r="I17" s="30" t="str">
        <x:v>Em elaboração</x:v>
      </x:c>
    </x:row>
  </x:sheetData>
  <x:mergeCells>
    <x:mergeCell ref="A1:I1"/>
    <x:mergeCell ref="A2:I2"/>
  </x:mergeCells>
  <x:dataValidations count="2">
    <x:dataValidation type="list" sqref="C5:C17">
      <x:formula1>"Suficiente,Parcial,Insuficiente"</x:formula1>
    </x:dataValidation>
    <x:dataValidation type="list" sqref="I5:I17">
      <x:formula1>"Em elaboração,Revisão,Concluído,Inconclusivo"</x:formula1>
    </x:dataValidation>
  </x:dataValidation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" hidden="0" customWidth="1"/>
    <x:col min="2" max="2" width="12" hidden="0" customWidth="1"/>
    <x:col min="3" max="3" width="32" hidden="0" customWidth="1"/>
    <x:col min="4" max="4" width="36" hidden="0" customWidth="1"/>
    <x:col min="5" max="5" width="28" hidden="0" customWidth="1"/>
    <x:col min="6" max="6" width="32" hidden="0" customWidth="1"/>
    <x:col min="7" max="7" width="34" hidden="0" customWidth="1"/>
    <x:col min="8" max="8" width="32" hidden="0" customWidth="1"/>
    <x:col min="9" max="9" width="34" hidden="0" customWidth="1"/>
    <x:col min="10" max="10" width="18" hidden="0" customWidth="1"/>
    <x:col min="11" max="11" width="16" hidden="0" customWidth="1"/>
  </x:cols>
  <x:sheetData>
    <x:row r="1" ht="32" customHeight="1">
      <x:c r="A1" s="3" t="str">
        <x:v>MATRIZ DE ACHADOS</x:v>
      </x:c>
    </x:row>
    <x:row r="2" ht="28" customHeight="1">
      <x:c r="A2" s="7" t="str">
        <x:v>Divergência não equivale automaticamente a irregularidade. Completar critério, condição, causa, efeito e evidência.</x:v>
      </x:c>
    </x:row>
    <x:row r="4" ht="38" customHeight="1">
      <x:c r="A4" s="14" t="str">
        <x:v>Achado</x:v>
      </x:c>
      <x:c r="B4" s="28" t="str">
        <x:v>Quesito</x:v>
      </x:c>
      <x:c r="C4" s="28" t="str">
        <x:v>Critério</x:v>
      </x:c>
      <x:c r="D4" s="28" t="str">
        <x:v>Condição</x:v>
      </x:c>
      <x:c r="E4" s="28" t="str">
        <x:v>Causa</x:v>
      </x:c>
      <x:c r="F4" s="28" t="str">
        <x:v>Efeito/risco</x:v>
      </x:c>
      <x:c r="G4" s="28" t="str">
        <x:v>Evidência</x:v>
      </x:c>
      <x:c r="H4" s="28" t="str">
        <x:v>Manifestação</x:v>
      </x:c>
      <x:c r="I4" s="28" t="str">
        <x:v>Conclusão revisada</x:v>
      </x:c>
      <x:c r="J4" s="28" t="str">
        <x:v>Responsável</x:v>
      </x:c>
      <x:c r="K4" s="15" t="str">
        <x:v>Status</x:v>
      </x:c>
    </x:row>
    <x:row r="5" ht="48" customHeight="1">
      <x:c r="A5" s="21" t="str">
        <x:v>A-01</x:v>
      </x:c>
      <x:c r="B5" s="29" t="str"/>
      <x:c r="C5" s="29" t="str"/>
      <x:c r="D5" s="29" t="str"/>
      <x:c r="E5" s="29" t="str"/>
      <x:c r="F5" s="29" t="str"/>
      <x:c r="G5" s="29" t="str"/>
      <x:c r="H5" s="29" t="str"/>
      <x:c r="I5" s="29" t="str"/>
      <x:c r="J5" s="29" t="str"/>
      <x:c r="K5" s="29" t="str"/>
    </x:row>
    <x:row r="6" ht="48" customHeight="1">
      <x:c r="A6" s="22" t="str">
        <x:v>A-02</x:v>
      </x:c>
      <x:c r="B6" s="30" t="str"/>
      <x:c r="C6" s="30" t="str"/>
      <x:c r="D6" s="30" t="str"/>
      <x:c r="E6" s="30" t="str"/>
      <x:c r="F6" s="30" t="str"/>
      <x:c r="G6" s="30" t="str"/>
      <x:c r="H6" s="30" t="str"/>
      <x:c r="I6" s="30" t="str"/>
      <x:c r="J6" s="30" t="str"/>
      <x:c r="K6" s="30" t="str"/>
    </x:row>
    <x:row r="7" ht="48" customHeight="1">
      <x:c r="A7" s="22" t="str">
        <x:v>A-03</x:v>
      </x:c>
      <x:c r="B7" s="30" t="str"/>
      <x:c r="C7" s="30" t="str"/>
      <x:c r="D7" s="30" t="str"/>
      <x:c r="E7" s="30" t="str"/>
      <x:c r="F7" s="30" t="str"/>
      <x:c r="G7" s="30" t="str"/>
      <x:c r="H7" s="30" t="str"/>
      <x:c r="I7" s="30" t="str"/>
      <x:c r="J7" s="30" t="str"/>
      <x:c r="K7" s="30" t="str"/>
    </x:row>
    <x:row r="8" ht="48" customHeight="1">
      <x:c r="A8" s="22" t="str">
        <x:v>A-04</x:v>
      </x:c>
      <x:c r="B8" s="30" t="str"/>
      <x:c r="C8" s="30" t="str"/>
      <x:c r="D8" s="30" t="str"/>
      <x:c r="E8" s="30" t="str"/>
      <x:c r="F8" s="30" t="str"/>
      <x:c r="G8" s="30" t="str"/>
      <x:c r="H8" s="30" t="str"/>
      <x:c r="I8" s="30" t="str"/>
      <x:c r="J8" s="30" t="str"/>
      <x:c r="K8" s="30" t="str"/>
    </x:row>
    <x:row r="9" ht="48" customHeight="1">
      <x:c r="A9" s="22" t="str">
        <x:v>A-05</x:v>
      </x:c>
      <x:c r="B9" s="30" t="str"/>
      <x:c r="C9" s="30" t="str"/>
      <x:c r="D9" s="30" t="str"/>
      <x:c r="E9" s="30" t="str"/>
      <x:c r="F9" s="30" t="str"/>
      <x:c r="G9" s="30" t="str"/>
      <x:c r="H9" s="30" t="str"/>
      <x:c r="I9" s="30" t="str"/>
      <x:c r="J9" s="30" t="str"/>
      <x:c r="K9" s="30" t="str"/>
    </x:row>
    <x:row r="10" ht="48" customHeight="1">
      <x:c r="A10" s="22" t="str">
        <x:v>A-06</x:v>
      </x:c>
      <x:c r="B10" s="30" t="str"/>
      <x:c r="C10" s="30" t="str"/>
      <x:c r="D10" s="30" t="str"/>
      <x:c r="E10" s="30" t="str"/>
      <x:c r="F10" s="30" t="str"/>
      <x:c r="G10" s="30" t="str"/>
      <x:c r="H10" s="30" t="str"/>
      <x:c r="I10" s="30" t="str"/>
      <x:c r="J10" s="30" t="str"/>
      <x:c r="K10" s="30" t="str"/>
    </x:row>
    <x:row r="11" ht="48" customHeight="1">
      <x:c r="A11" s="22" t="str">
        <x:v>A-07</x:v>
      </x:c>
      <x:c r="B11" s="30" t="str"/>
      <x:c r="C11" s="30" t="str"/>
      <x:c r="D11" s="30" t="str"/>
      <x:c r="E11" s="30" t="str"/>
      <x:c r="F11" s="30" t="str"/>
      <x:c r="G11" s="30" t="str"/>
      <x:c r="H11" s="30" t="str"/>
      <x:c r="I11" s="30" t="str"/>
      <x:c r="J11" s="30" t="str"/>
      <x:c r="K11" s="30" t="str"/>
    </x:row>
    <x:row r="12" ht="48" customHeight="1">
      <x:c r="A12" s="22" t="str">
        <x:v>A-08</x:v>
      </x:c>
      <x:c r="B12" s="30" t="str"/>
      <x:c r="C12" s="30" t="str"/>
      <x:c r="D12" s="30" t="str"/>
      <x:c r="E12" s="30" t="str"/>
      <x:c r="F12" s="30" t="str"/>
      <x:c r="G12" s="30" t="str"/>
      <x:c r="H12" s="30" t="str"/>
      <x:c r="I12" s="30" t="str"/>
      <x:c r="J12" s="30" t="str"/>
      <x:c r="K12" s="30" t="str"/>
    </x:row>
    <x:row r="13" ht="48" customHeight="1">
      <x:c r="A13" s="22" t="str">
        <x:v>A-09</x:v>
      </x:c>
      <x:c r="B13" s="30" t="str"/>
      <x:c r="C13" s="30" t="str"/>
      <x:c r="D13" s="30" t="str"/>
      <x:c r="E13" s="30" t="str"/>
      <x:c r="F13" s="30" t="str"/>
      <x:c r="G13" s="30" t="str"/>
      <x:c r="H13" s="30" t="str"/>
      <x:c r="I13" s="30" t="str"/>
      <x:c r="J13" s="30" t="str"/>
      <x:c r="K13" s="30" t="str"/>
    </x:row>
    <x:row r="14" ht="48" customHeight="1">
      <x:c r="A14" s="22" t="str">
        <x:v>A-10</x:v>
      </x:c>
      <x:c r="B14" s="30" t="str"/>
      <x:c r="C14" s="30" t="str"/>
      <x:c r="D14" s="30" t="str"/>
      <x:c r="E14" s="30" t="str"/>
      <x:c r="F14" s="30" t="str"/>
      <x:c r="G14" s="30" t="str"/>
      <x:c r="H14" s="30" t="str"/>
      <x:c r="I14" s="30" t="str"/>
      <x:c r="J14" s="30" t="str"/>
      <x:c r="K14" s="30" t="str"/>
    </x:row>
    <x:row r="15" ht="48" customHeight="1">
      <x:c r="A15" s="22" t="str">
        <x:v>A-11</x:v>
      </x:c>
      <x:c r="B15" s="30" t="str"/>
      <x:c r="C15" s="30" t="str"/>
      <x:c r="D15" s="30" t="str"/>
      <x:c r="E15" s="30" t="str"/>
      <x:c r="F15" s="30" t="str"/>
      <x:c r="G15" s="30" t="str"/>
      <x:c r="H15" s="30" t="str"/>
      <x:c r="I15" s="30" t="str"/>
      <x:c r="J15" s="30" t="str"/>
      <x:c r="K15" s="30" t="str"/>
    </x:row>
    <x:row r="16" ht="48" customHeight="1">
      <x:c r="A16" s="22" t="str">
        <x:v>A-12</x:v>
      </x:c>
      <x:c r="B16" s="30" t="str"/>
      <x:c r="C16" s="30" t="str"/>
      <x:c r="D16" s="30" t="str"/>
      <x:c r="E16" s="30" t="str"/>
      <x:c r="F16" s="30" t="str"/>
      <x:c r="G16" s="30" t="str"/>
      <x:c r="H16" s="30" t="str"/>
      <x:c r="I16" s="30" t="str"/>
      <x:c r="J16" s="30" t="str"/>
      <x:c r="K16" s="30" t="str"/>
    </x:row>
    <x:row r="17" ht="48" customHeight="1">
      <x:c r="A17" s="22" t="str">
        <x:v>A-13</x:v>
      </x:c>
      <x:c r="B17" s="30" t="str"/>
      <x:c r="C17" s="30" t="str"/>
      <x:c r="D17" s="30" t="str"/>
      <x:c r="E17" s="30" t="str"/>
      <x:c r="F17" s="30" t="str"/>
      <x:c r="G17" s="30" t="str"/>
      <x:c r="H17" s="30" t="str"/>
      <x:c r="I17" s="30" t="str"/>
      <x:c r="J17" s="30" t="str"/>
      <x:c r="K17" s="30" t="str"/>
    </x:row>
    <x:row r="18" ht="48" customHeight="1">
      <x:c r="A18" s="22" t="str">
        <x:v>A-14</x:v>
      </x:c>
      <x:c r="B18" s="30" t="str"/>
      <x:c r="C18" s="30" t="str"/>
      <x:c r="D18" s="30" t="str"/>
      <x:c r="E18" s="30" t="str"/>
      <x:c r="F18" s="30" t="str"/>
      <x:c r="G18" s="30" t="str"/>
      <x:c r="H18" s="30" t="str"/>
      <x:c r="I18" s="30" t="str"/>
      <x:c r="J18" s="30" t="str"/>
      <x:c r="K18" s="30" t="str"/>
    </x:row>
    <x:row r="19" ht="48" customHeight="1">
      <x:c r="A19" s="22" t="str">
        <x:v>A-15</x:v>
      </x:c>
      <x:c r="B19" s="30" t="str"/>
      <x:c r="C19" s="30" t="str"/>
      <x:c r="D19" s="30" t="str"/>
      <x:c r="E19" s="30" t="str"/>
      <x:c r="F19" s="30" t="str"/>
      <x:c r="G19" s="30" t="str"/>
      <x:c r="H19" s="30" t="str"/>
      <x:c r="I19" s="30" t="str"/>
      <x:c r="J19" s="30" t="str"/>
      <x:c r="K19" s="30" t="str"/>
    </x:row>
    <x:row r="20" ht="48" customHeight="1">
      <x:c r="A20" s="22" t="str">
        <x:v>A-16</x:v>
      </x:c>
      <x:c r="B20" s="30" t="str"/>
      <x:c r="C20" s="30" t="str"/>
      <x:c r="D20" s="30" t="str"/>
      <x:c r="E20" s="30" t="str"/>
      <x:c r="F20" s="30" t="str"/>
      <x:c r="G20" s="30" t="str"/>
      <x:c r="H20" s="30" t="str"/>
      <x:c r="I20" s="30" t="str"/>
      <x:c r="J20" s="30" t="str"/>
      <x:c r="K20" s="30" t="str"/>
    </x:row>
    <x:row r="21" ht="48" customHeight="1">
      <x:c r="A21" s="22" t="str">
        <x:v>A-17</x:v>
      </x:c>
      <x:c r="B21" s="30" t="str"/>
      <x:c r="C21" s="30" t="str"/>
      <x:c r="D21" s="30" t="str"/>
      <x:c r="E21" s="30" t="str"/>
      <x:c r="F21" s="30" t="str"/>
      <x:c r="G21" s="30" t="str"/>
      <x:c r="H21" s="30" t="str"/>
      <x:c r="I21" s="30" t="str"/>
      <x:c r="J21" s="30" t="str"/>
      <x:c r="K21" s="30" t="str"/>
    </x:row>
    <x:row r="22" ht="48" customHeight="1">
      <x:c r="A22" s="22" t="str">
        <x:v>A-18</x:v>
      </x:c>
      <x:c r="B22" s="30" t="str"/>
      <x:c r="C22" s="30" t="str"/>
      <x:c r="D22" s="30" t="str"/>
      <x:c r="E22" s="30" t="str"/>
      <x:c r="F22" s="30" t="str"/>
      <x:c r="G22" s="30" t="str"/>
      <x:c r="H22" s="30" t="str"/>
      <x:c r="I22" s="30" t="str"/>
      <x:c r="J22" s="30" t="str"/>
      <x:c r="K22" s="30" t="str"/>
    </x:row>
    <x:row r="23" ht="48" customHeight="1">
      <x:c r="A23" s="22" t="str">
        <x:v>A-19</x:v>
      </x:c>
      <x:c r="B23" s="30" t="str"/>
      <x:c r="C23" s="30" t="str"/>
      <x:c r="D23" s="30" t="str"/>
      <x:c r="E23" s="30" t="str"/>
      <x:c r="F23" s="30" t="str"/>
      <x:c r="G23" s="30" t="str"/>
      <x:c r="H23" s="30" t="str"/>
      <x:c r="I23" s="30" t="str"/>
      <x:c r="J23" s="30" t="str"/>
      <x:c r="K23" s="30" t="str"/>
    </x:row>
    <x:row r="24" ht="48" customHeight="1">
      <x:c r="A24" s="22" t="str">
        <x:v>A-20</x:v>
      </x:c>
      <x:c r="B24" s="30" t="str"/>
      <x:c r="C24" s="30" t="str"/>
      <x:c r="D24" s="30" t="str"/>
      <x:c r="E24" s="30" t="str"/>
      <x:c r="F24" s="30" t="str"/>
      <x:c r="G24" s="30" t="str"/>
      <x:c r="H24" s="30" t="str"/>
      <x:c r="I24" s="30" t="str"/>
      <x:c r="J24" s="30" t="str"/>
      <x:c r="K24" s="30" t="str"/>
    </x:row>
    <x:row r="25" ht="48" customHeight="1">
      <x:c r="A25" s="22" t="str">
        <x:v>A-21</x:v>
      </x:c>
      <x:c r="B25" s="30" t="str"/>
      <x:c r="C25" s="30" t="str"/>
      <x:c r="D25" s="30" t="str"/>
      <x:c r="E25" s="30" t="str"/>
      <x:c r="F25" s="30" t="str"/>
      <x:c r="G25" s="30" t="str"/>
      <x:c r="H25" s="30" t="str"/>
      <x:c r="I25" s="30" t="str"/>
      <x:c r="J25" s="30" t="str"/>
      <x:c r="K25" s="30" t="str"/>
    </x:row>
    <x:row r="26" ht="48" customHeight="1">
      <x:c r="A26" s="22" t="str">
        <x:v>A-22</x:v>
      </x:c>
      <x:c r="B26" s="30" t="str"/>
      <x:c r="C26" s="30" t="str"/>
      <x:c r="D26" s="30" t="str"/>
      <x:c r="E26" s="30" t="str"/>
      <x:c r="F26" s="30" t="str"/>
      <x:c r="G26" s="30" t="str"/>
      <x:c r="H26" s="30" t="str"/>
      <x:c r="I26" s="30" t="str"/>
      <x:c r="J26" s="30" t="str"/>
      <x:c r="K26" s="30" t="str"/>
    </x:row>
    <x:row r="27" ht="48" customHeight="1">
      <x:c r="A27" s="22" t="str">
        <x:v>A-23</x:v>
      </x:c>
      <x:c r="B27" s="30" t="str"/>
      <x:c r="C27" s="30" t="str"/>
      <x:c r="D27" s="30" t="str"/>
      <x:c r="E27" s="30" t="str"/>
      <x:c r="F27" s="30" t="str"/>
      <x:c r="G27" s="30" t="str"/>
      <x:c r="H27" s="30" t="str"/>
      <x:c r="I27" s="30" t="str"/>
      <x:c r="J27" s="30" t="str"/>
      <x:c r="K27" s="30" t="str"/>
    </x:row>
    <x:row r="28" ht="48" customHeight="1">
      <x:c r="A28" s="22" t="str">
        <x:v>A-24</x:v>
      </x:c>
      <x:c r="B28" s="30" t="str"/>
      <x:c r="C28" s="30" t="str"/>
      <x:c r="D28" s="30" t="str"/>
      <x:c r="E28" s="30" t="str"/>
      <x:c r="F28" s="30" t="str"/>
      <x:c r="G28" s="30" t="str"/>
      <x:c r="H28" s="30" t="str"/>
      <x:c r="I28" s="30" t="str"/>
      <x:c r="J28" s="30" t="str"/>
      <x:c r="K28" s="30" t="str"/>
    </x:row>
  </x:sheetData>
  <x:mergeCells>
    <x:mergeCell ref="A1:K1"/>
    <x:mergeCell ref="A2:K2"/>
  </x:mergeCells>
  <x:dataValidations count="1">
    <x:dataValidation type="list" sqref="K5:K28">
      <x:formula1>"Preliminar,Contraditório,Confirmado,Afastado,Inconclusivo"</x:formula1>
    </x:dataValidation>
  </x:dataValidations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8" hidden="0" customWidth="1"/>
    <x:col min="2" max="2" width="22" hidden="0" customWidth="1"/>
    <x:col min="3" max="3" width="66" hidden="0" customWidth="1"/>
  </x:cols>
  <x:sheetData>
    <x:row r="1" ht="32" customHeight="1">
      <x:c r="A1" s="3" t="str">
        <x:v>SÍNTESE DE CONTROLE</x:v>
      </x:c>
    </x:row>
    <x:row r="2" ht="28" customHeight="1">
      <x:c r="A2" s="7" t="str">
        <x:v>Painel de completude; não substitui a revisão técnica e jurídica.</x:v>
      </x:c>
    </x:row>
    <x:row r="4" ht="38" customHeight="1">
      <x:c r="A4" s="14" t="str">
        <x:v>Indicador</x:v>
      </x:c>
      <x:c r="B4" s="28" t="str">
        <x:v>Valor</x:v>
      </x:c>
      <x:c r="C4" s="15" t="str">
        <x:v>Leitura</x:v>
      </x:c>
    </x:row>
    <x:row r="5" ht="48" customHeight="1">
      <x:c r="A5" s="21" t="str">
        <x:v>Quesitos mapeados</x:v>
      </x:c>
      <x:c r="B5" s="21" t="n">
        <x:v>13</x:v>
      </x:c>
      <x:c r="C5" s="21" t="str">
        <x:v>Total da matriz</x:v>
      </x:c>
    </x:row>
    <x:row r="6" ht="48" customHeight="1">
      <x:c r="A6" s="22" t="str">
        <x:v>Anos 60%</x:v>
      </x:c>
      <x:c r="B6" s="22" t="n">
        <x:v>2</x:v>
      </x:c>
      <x:c r="C6" s="22" t="str">
        <x:v>2019–2020</x:v>
      </x:c>
    </x:row>
    <x:row r="7" ht="48" customHeight="1">
      <x:c r="A7" s="22" t="str">
        <x:v>Anos 70%</x:v>
      </x:c>
      <x:c r="B7" s="22" t="n">
        <x:v>3</x:v>
      </x:c>
      <x:c r="C7" s="22" t="str">
        <x:v>2021–2023</x:v>
      </x:c>
    </x:row>
    <x:row r="8" ht="48" customHeight="1">
      <x:c r="A8" s="22" t="str">
        <x:v>Respostas concluídas</x:v>
      </x:c>
      <x:c r="B8" s="22" t="n">
        <x:f>COUNTIF('11_Respostas'!I5:I17,"Concluído")</x:f>
        <x:v>0</x:v>
      </x:c>
      <x:c r="C8" s="22" t="str">
        <x:v>Conta status Concluído</x:v>
      </x:c>
    </x:row>
    <x:row r="9" ht="48" customHeight="1">
      <x:c r="A9" s="22" t="str">
        <x:v>Divergências de sistemas</x:v>
      </x:c>
      <x:c r="B9" s="22" t="n">
        <x:f>COUNTIF('04_Consistencia'!J5:J34,"Divergente")</x:f>
        <x:v>0</x:v>
      </x:c>
      <x:c r="C9" s="22" t="str">
        <x:v>Conta status Divergente</x:v>
      </x:c>
    </x:row>
    <x:row r="10" ht="34" customHeight="1">
      <x:c r="A10" s="22" t="str">
        <x:v>Reconciliações de receita testadas</x:v>
      </x:c>
      <x:c r="B10" s="30" t="n">
        <x:f>COUNTIF('15_Recon_Receitas'!M5:M104,"Conciliado")+COUNTIF('15_Recon_Receitas'!M5:M104,"Divergente")</x:f>
        <x:v>0</x:v>
      </x:c>
      <x:c r="C10" s="22" t="str">
        <x:v>Conciliadas + divergentes</x:v>
      </x:c>
    </x:row>
    <x:row r="11" ht="34" customHeight="1">
      <x:c r="A11" s="22" t="str">
        <x:v>Divergências de receita</x:v>
      </x:c>
      <x:c r="B11" s="22" t="n">
        <x:f>COUNTIF('15_Recon_Receitas'!M5:M104,"Divergente")</x:f>
        <x:v>0</x:v>
      </x:c>
      <x:c r="C11" s="22" t="str">
        <x:v>Conta status Divergente</x:v>
      </x:c>
    </x:row>
    <x:row r="12" ht="34" customHeight="1">
      <x:c r="A12" s="22" t="str">
        <x:v>Divergências da dedução</x:v>
      </x:c>
      <x:c r="B12" s="22" t="n">
        <x:f>COUNTIF('16_Deducao_FUNDEB'!P5:P84,"Divergente")</x:f>
        <x:v>0</x:v>
      </x:c>
      <x:c r="C12" s="22" t="str">
        <x:v>Conta status Divergente</x:v>
      </x:c>
    </x:row>
    <x:row r="13" ht="34" customHeight="1">
      <x:c r="A13" s="22" t="str">
        <x:v>Divergências de despesa</x:v>
      </x:c>
      <x:c r="B13" s="22" t="n">
        <x:f>COUNTIF('17_Recon_Despesas'!L5:L104,"Divergente")</x:f>
        <x:v>0</x:v>
      </x:c>
      <x:c r="C13" s="22" t="str">
        <x:v>Conta status Divergente</x:v>
      </x:c>
    </x:row>
    <x:row r="14" ht="34" customHeight="1">
      <x:c r="A14" s="22" t="str">
        <x:v>Requisitos V2 concluídos</x:v>
      </x:c>
      <x:c r="B14" s="22" t="n">
        <x:f>COUNTIF('18_Rastreabilidade_V2'!G5:G16,"Concluído")</x:f>
        <x:v>0</x:v>
      </x:c>
      <x:c r="C14" s="22" t="str">
        <x:v>Conta status Concluído</x:v>
      </x:c>
    </x:row>
    <x:row r="15" ht="34" customHeight="1">
      <x:c r="A15" s="22" t="str">
        <x:v>Revisão final</x:v>
      </x:c>
      <x:c r="B15" s="46" t="str">
        <x:v>PENDENTE</x:v>
      </x:c>
      <x:c r="C15" s="22" t="str">
        <x:v>Alterar somente após supervisão</x:v>
      </x:c>
    </x:row>
  </x:sheetData>
  <x:mergeCells>
    <x:mergeCell ref="A1:C1"/>
    <x:mergeCell ref="A2:C2"/>
  </x:mergeCells>
  <x:pageMargins left="0.7" right="0.7" top="0.75" bottom="0.75" header="0.3" footer="0.3"/>
</x:worksheet>
</file>

<file path=xl/worksheets/sheet1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8" hidden="0" customWidth="1"/>
    <x:col min="3" max="3" width="12" hidden="0" customWidth="1"/>
    <x:col min="4" max="4" width="14" hidden="0" customWidth="1"/>
    <x:col min="5" max="5" width="36" hidden="0" customWidth="1"/>
    <x:col min="6" max="6" width="26" hidden="0" customWidth="1"/>
    <x:col min="7" max="7" width="42" hidden="0" customWidth="1"/>
    <x:col min="8" max="8" width="18" hidden="0" customWidth="1"/>
    <x:col min="9" max="9" width="18" hidden="0" customWidth="1"/>
    <x:col min="10" max="10" width="40" hidden="0" customWidth="1"/>
  </x:cols>
  <x:sheetData>
    <x:row r="1" ht="32" customHeight="1">
      <x:c r="A1" s="3" t="str">
        <x:v>PRÁTICAS COMPARADAS — BASE DE 60%/70%</x:v>
      </x:c>
    </x:row>
    <x:row r="2" ht="28" customHeight="1">
      <x:c r="A2" s="7" t="str">
        <x:v>Suporte a QV-04. Registrar apenas fontes oficiais e a metodologia efetivamente demonstrada; prática observada não substitui a lei/MDF.</x:v>
      </x:c>
    </x:row>
    <x:row r="4" ht="38" customHeight="1">
      <x:c r="A4" s="14" t="str">
        <x:v>Ente</x:v>
      </x:c>
      <x:c r="B4" s="28" t="str">
        <x:v>UF</x:v>
      </x:c>
      <x:c r="C4" s="28" t="str">
        <x:v>Exercício</x:v>
      </x:c>
      <x:c r="D4" s="28" t="str">
        <x:v>Percentual</x:v>
      </x:c>
      <x:c r="E4" s="28" t="str">
        <x:v>Base declarada</x:v>
      </x:c>
      <x:c r="F4" s="28" t="str">
        <x:v>Inclui 5%/25% externos ao Fundo?</x:v>
      </x:c>
      <x:c r="G4" s="28" t="str">
        <x:v>RREO/nota oficial</x:v>
      </x:c>
      <x:c r="H4" s="28" t="str">
        <x:v>Página/linha</x:v>
      </x:c>
      <x:c r="I4" s="28" t="str">
        <x:v>Revisão</x:v>
      </x:c>
      <x:c r="J4" s="15" t="str">
        <x:v>Conclusão limitada</x:v>
      </x:c>
    </x:row>
    <x:row r="5" ht="48" customHeight="1">
      <x:c r="A5" s="29" t="str"/>
      <x:c r="B5" s="29" t="str"/>
      <x:c r="C5" s="29" t="str"/>
      <x:c r="D5" s="29" t="str"/>
      <x:c r="E5" s="29" t="str"/>
      <x:c r="F5" s="29" t="str"/>
      <x:c r="G5" s="29" t="str"/>
      <x:c r="H5" s="29" t="str"/>
      <x:c r="I5" s="29" t="str"/>
      <x:c r="J5" s="29" t="str"/>
    </x:row>
    <x:row r="6" ht="48" customHeight="1">
      <x:c r="A6" s="30" t="str"/>
      <x:c r="B6" s="30" t="str"/>
      <x:c r="C6" s="30" t="str"/>
      <x:c r="D6" s="30" t="str"/>
      <x:c r="E6" s="30" t="str"/>
      <x:c r="F6" s="30" t="str"/>
      <x:c r="G6" s="30" t="str"/>
      <x:c r="H6" s="30" t="str"/>
      <x:c r="I6" s="30" t="str"/>
      <x:c r="J6" s="30" t="str"/>
    </x:row>
    <x:row r="7" ht="48" customHeight="1">
      <x:c r="A7" s="30" t="str"/>
      <x:c r="B7" s="30" t="str"/>
      <x:c r="C7" s="30" t="str"/>
      <x:c r="D7" s="30" t="str"/>
      <x:c r="E7" s="30" t="str"/>
      <x:c r="F7" s="30" t="str"/>
      <x:c r="G7" s="30" t="str"/>
      <x:c r="H7" s="30" t="str"/>
      <x:c r="I7" s="30" t="str"/>
      <x:c r="J7" s="30" t="str"/>
    </x:row>
    <x:row r="8" ht="48" customHeight="1">
      <x:c r="A8" s="30" t="str"/>
      <x:c r="B8" s="30" t="str"/>
      <x:c r="C8" s="30" t="str"/>
      <x:c r="D8" s="30" t="str"/>
      <x:c r="E8" s="30" t="str"/>
      <x:c r="F8" s="30" t="str"/>
      <x:c r="G8" s="30" t="str"/>
      <x:c r="H8" s="30" t="str"/>
      <x:c r="I8" s="30" t="str"/>
      <x:c r="J8" s="30" t="str"/>
    </x:row>
    <x:row r="9" ht="48" customHeight="1">
      <x:c r="A9" s="30" t="str"/>
      <x:c r="B9" s="30" t="str"/>
      <x:c r="C9" s="30" t="str"/>
      <x:c r="D9" s="30" t="str"/>
      <x:c r="E9" s="30" t="str"/>
      <x:c r="F9" s="30" t="str"/>
      <x:c r="G9" s="30" t="str"/>
      <x:c r="H9" s="30" t="str"/>
      <x:c r="I9" s="30" t="str"/>
      <x:c r="J9" s="30" t="str"/>
    </x:row>
    <x:row r="10" ht="48" customHeight="1">
      <x:c r="A10" s="30" t="str"/>
      <x:c r="B10" s="30" t="str"/>
      <x:c r="C10" s="30" t="str"/>
      <x:c r="D10" s="30" t="str"/>
      <x:c r="E10" s="30" t="str"/>
      <x:c r="F10" s="30" t="str"/>
      <x:c r="G10" s="30" t="str"/>
      <x:c r="H10" s="30" t="str"/>
      <x:c r="I10" s="30" t="str"/>
      <x:c r="J10" s="30" t="str"/>
    </x:row>
    <x:row r="11" ht="48" customHeight="1">
      <x:c r="A11" s="30" t="str"/>
      <x:c r="B11" s="30" t="str"/>
      <x:c r="C11" s="30" t="str"/>
      <x:c r="D11" s="30" t="str"/>
      <x:c r="E11" s="30" t="str"/>
      <x:c r="F11" s="30" t="str"/>
      <x:c r="G11" s="30" t="str"/>
      <x:c r="H11" s="30" t="str"/>
      <x:c r="I11" s="30" t="str"/>
      <x:c r="J11" s="30" t="str"/>
    </x:row>
    <x:row r="12" ht="48" customHeight="1">
      <x:c r="A12" s="30" t="str"/>
      <x:c r="B12" s="30" t="str"/>
      <x:c r="C12" s="30" t="str"/>
      <x:c r="D12" s="30" t="str"/>
      <x:c r="E12" s="30" t="str"/>
      <x:c r="F12" s="30" t="str"/>
      <x:c r="G12" s="30" t="str"/>
      <x:c r="H12" s="30" t="str"/>
      <x:c r="I12" s="30" t="str"/>
      <x:c r="J12" s="30" t="str"/>
    </x:row>
    <x:row r="13" ht="48" customHeight="1">
      <x:c r="A13" s="30" t="str"/>
      <x:c r="B13" s="30" t="str"/>
      <x:c r="C13" s="30" t="str"/>
      <x:c r="D13" s="30" t="str"/>
      <x:c r="E13" s="30" t="str"/>
      <x:c r="F13" s="30" t="str"/>
      <x:c r="G13" s="30" t="str"/>
      <x:c r="H13" s="30" t="str"/>
      <x:c r="I13" s="30" t="str"/>
      <x:c r="J13" s="30" t="str"/>
    </x:row>
    <x:row r="14" ht="48" customHeight="1">
      <x:c r="A14" s="30" t="str"/>
      <x:c r="B14" s="30" t="str"/>
      <x:c r="C14" s="30" t="str"/>
      <x:c r="D14" s="30" t="str"/>
      <x:c r="E14" s="30" t="str"/>
      <x:c r="F14" s="30" t="str"/>
      <x:c r="G14" s="30" t="str"/>
      <x:c r="H14" s="30" t="str"/>
      <x:c r="I14" s="30" t="str"/>
      <x:c r="J14" s="30" t="str"/>
    </x:row>
    <x:row r="15" ht="48" customHeight="1">
      <x:c r="A15" s="30" t="str"/>
      <x:c r="B15" s="30" t="str"/>
      <x:c r="C15" s="30" t="str"/>
      <x:c r="D15" s="30" t="str"/>
      <x:c r="E15" s="30" t="str"/>
      <x:c r="F15" s="30" t="str"/>
      <x:c r="G15" s="30" t="str"/>
      <x:c r="H15" s="30" t="str"/>
      <x:c r="I15" s="30" t="str"/>
      <x:c r="J15" s="30" t="str"/>
    </x:row>
    <x:row r="16" ht="48" customHeight="1">
      <x:c r="A16" s="30" t="str"/>
      <x:c r="B16" s="30" t="str"/>
      <x:c r="C16" s="30" t="str"/>
      <x:c r="D16" s="30" t="str"/>
      <x:c r="E16" s="30" t="str"/>
      <x:c r="F16" s="30" t="str"/>
      <x:c r="G16" s="30" t="str"/>
      <x:c r="H16" s="30" t="str"/>
      <x:c r="I16" s="30" t="str"/>
      <x:c r="J16" s="30" t="str"/>
    </x:row>
    <x:row r="17" ht="48" customHeight="1">
      <x:c r="A17" s="30" t="str"/>
      <x:c r="B17" s="30" t="str"/>
      <x:c r="C17" s="30" t="str"/>
      <x:c r="D17" s="30" t="str"/>
      <x:c r="E17" s="30" t="str"/>
      <x:c r="F17" s="30" t="str"/>
      <x:c r="G17" s="30" t="str"/>
      <x:c r="H17" s="30" t="str"/>
      <x:c r="I17" s="30" t="str"/>
      <x:c r="J17" s="30" t="str"/>
    </x:row>
    <x:row r="18" ht="48" customHeight="1">
      <x:c r="A18" s="30" t="str"/>
      <x:c r="B18" s="30" t="str"/>
      <x:c r="C18" s="30" t="str"/>
      <x:c r="D18" s="30" t="str"/>
      <x:c r="E18" s="30" t="str"/>
      <x:c r="F18" s="30" t="str"/>
      <x:c r="G18" s="30" t="str"/>
      <x:c r="H18" s="30" t="str"/>
      <x:c r="I18" s="30" t="str"/>
      <x:c r="J18" s="30" t="str"/>
    </x:row>
    <x:row r="19" ht="48" customHeight="1">
      <x:c r="A19" s="30" t="str"/>
      <x:c r="B19" s="30" t="str"/>
      <x:c r="C19" s="30" t="str"/>
      <x:c r="D19" s="30" t="str"/>
      <x:c r="E19" s="30" t="str"/>
      <x:c r="F19" s="30" t="str"/>
      <x:c r="G19" s="30" t="str"/>
      <x:c r="H19" s="30" t="str"/>
      <x:c r="I19" s="30" t="str"/>
      <x:c r="J19" s="30" t="str"/>
    </x:row>
    <x:row r="20" ht="48" customHeight="1">
      <x:c r="A20" s="30" t="str"/>
      <x:c r="B20" s="30" t="str"/>
      <x:c r="C20" s="30" t="str"/>
      <x:c r="D20" s="30" t="str"/>
      <x:c r="E20" s="30" t="str"/>
      <x:c r="F20" s="30" t="str"/>
      <x:c r="G20" s="30" t="str"/>
      <x:c r="H20" s="30" t="str"/>
      <x:c r="I20" s="30" t="str"/>
      <x:c r="J20" s="30" t="str"/>
    </x:row>
    <x:row r="21" ht="48" customHeight="1">
      <x:c r="A21" s="30" t="str"/>
      <x:c r="B21" s="30" t="str"/>
      <x:c r="C21" s="30" t="str"/>
      <x:c r="D21" s="30" t="str"/>
      <x:c r="E21" s="30" t="str"/>
      <x:c r="F21" s="30" t="str"/>
      <x:c r="G21" s="30" t="str"/>
      <x:c r="H21" s="30" t="str"/>
      <x:c r="I21" s="30" t="str"/>
      <x:c r="J21" s="30" t="str"/>
    </x:row>
    <x:row r="22" ht="48" customHeight="1">
      <x:c r="A22" s="30" t="str"/>
      <x:c r="B22" s="30" t="str"/>
      <x:c r="C22" s="30" t="str"/>
      <x:c r="D22" s="30" t="str"/>
      <x:c r="E22" s="30" t="str"/>
      <x:c r="F22" s="30" t="str"/>
      <x:c r="G22" s="30" t="str"/>
      <x:c r="H22" s="30" t="str"/>
      <x:c r="I22" s="30" t="str"/>
      <x:c r="J22" s="30" t="str"/>
    </x:row>
    <x:row r="23" ht="48" customHeight="1">
      <x:c r="A23" s="30" t="str"/>
      <x:c r="B23" s="30" t="str"/>
      <x:c r="C23" s="30" t="str"/>
      <x:c r="D23" s="30" t="str"/>
      <x:c r="E23" s="30" t="str"/>
      <x:c r="F23" s="30" t="str"/>
      <x:c r="G23" s="30" t="str"/>
      <x:c r="H23" s="30" t="str"/>
      <x:c r="I23" s="30" t="str"/>
      <x:c r="J23" s="30" t="str"/>
    </x:row>
    <x:row r="24" ht="48" customHeight="1">
      <x:c r="A24" s="30" t="str"/>
      <x:c r="B24" s="30" t="str"/>
      <x:c r="C24" s="30" t="str"/>
      <x:c r="D24" s="30" t="str"/>
      <x:c r="E24" s="30" t="str"/>
      <x:c r="F24" s="30" t="str"/>
      <x:c r="G24" s="30" t="str"/>
      <x:c r="H24" s="30" t="str"/>
      <x:c r="I24" s="30" t="str"/>
      <x:c r="J24" s="30" t="str"/>
    </x:row>
    <x:row r="25" ht="48" customHeight="1">
      <x:c r="A25" s="30" t="str"/>
      <x:c r="B25" s="30" t="str"/>
      <x:c r="C25" s="30" t="str"/>
      <x:c r="D25" s="30" t="str"/>
      <x:c r="E25" s="30" t="str"/>
      <x:c r="F25" s="30" t="str"/>
      <x:c r="G25" s="30" t="str"/>
      <x:c r="H25" s="30" t="str"/>
      <x:c r="I25" s="30" t="str"/>
      <x:c r="J25" s="30" t="str"/>
    </x:row>
    <x:row r="26" ht="48" customHeight="1">
      <x:c r="A26" s="30" t="str"/>
      <x:c r="B26" s="30" t="str"/>
      <x:c r="C26" s="30" t="str"/>
      <x:c r="D26" s="30" t="str"/>
      <x:c r="E26" s="30" t="str"/>
      <x:c r="F26" s="30" t="str"/>
      <x:c r="G26" s="30" t="str"/>
      <x:c r="H26" s="30" t="str"/>
      <x:c r="I26" s="30" t="str"/>
      <x:c r="J26" s="30" t="str"/>
    </x:row>
    <x:row r="27" ht="48" customHeight="1">
      <x:c r="A27" s="30" t="str"/>
      <x:c r="B27" s="30" t="str"/>
      <x:c r="C27" s="30" t="str"/>
      <x:c r="D27" s="30" t="str"/>
      <x:c r="E27" s="30" t="str"/>
      <x:c r="F27" s="30" t="str"/>
      <x:c r="G27" s="30" t="str"/>
      <x:c r="H27" s="30" t="str"/>
      <x:c r="I27" s="30" t="str"/>
      <x:c r="J27" s="30" t="str"/>
    </x:row>
    <x:row r="28" ht="48" customHeight="1">
      <x:c r="A28" s="30" t="str"/>
      <x:c r="B28" s="30" t="str"/>
      <x:c r="C28" s="30" t="str"/>
      <x:c r="D28" s="30" t="str"/>
      <x:c r="E28" s="30" t="str"/>
      <x:c r="F28" s="30" t="str"/>
      <x:c r="G28" s="30" t="str"/>
      <x:c r="H28" s="30" t="str"/>
      <x:c r="I28" s="30" t="str"/>
      <x:c r="J28" s="30" t="str"/>
    </x:row>
  </x:sheetData>
  <x:mergeCells>
    <x:mergeCell ref="A1:J1"/>
    <x:mergeCell ref="A2:J2"/>
  </x:mergeCells>
  <x:dataValidations count="1">
    <x:dataValidation type="list" sqref="F5:F28">
      <x:formula1>"Sim,Não,Inconclusivo"</x:formula1>
    </x:dataValidation>
  </x:dataValidations>
  <x:pageMargins left="0.7" right="0.7" top="0.75" bottom="0.75" header="0.3" footer="0.3"/>
</x:worksheet>
</file>

<file path=xl/worksheets/sheet1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48" hidden="0" customWidth="1"/>
    <x:col min="3" max="3" width="34" hidden="0" customWidth="1"/>
    <x:col min="4" max="4" width="20" hidden="0" customWidth="1"/>
    <x:col min="5" max="5" width="28" hidden="0" customWidth="1"/>
    <x:col min="6" max="6" width="26" hidden="0" customWidth="1"/>
    <x:col min="7" max="7" width="32" hidden="0" customWidth="1"/>
    <x:col min="8" max="8" width="46" hidden="0" customWidth="1"/>
  </x:cols>
  <x:sheetData>
    <x:row r="1" ht="34" customHeight="1">
      <x:c r="A1" s="57" t="str">
        <x:v>LINHA DE CORTE — FONTES/DESTINAÇÕES</x:v>
      </x:c>
    </x:row>
    <x:row r="2" ht="40" customHeight="1">
      <x:c r="A2" s="61" t="str">
        <x:v>Até 2022 (Bahia): fontes 95 e 96 para recursos de precatórios do FUNDEF. A partir de 2023: fonte 544 para precatórios do FUNDEF. De-para analítico: 95 → 544 e 96 → 544, preservando o original. A fonte 545 é código distinto para precatórios do FUNDEB (2007–2020), incluído em 2024 para a tabela de 2025; não é sucessora da fonte 96.</x:v>
      </x:c>
    </x:row>
    <x:row r="4" ht="44" customHeight="1">
      <x:c r="A4" s="53" t="str">
        <x:v>Exercício</x:v>
      </x:c>
      <x:c r="B4" s="64" t="str">
        <x:v>Padrão aplicável</x:v>
      </x:c>
      <x:c r="C4" s="64" t="str">
        <x:v>Tipo do recurso</x:v>
      </x:c>
      <x:c r="D4" s="64" t="str">
        <x:v>Código original</x:v>
      </x:c>
      <x:c r="E4" s="64" t="str">
        <x:v>CO/detalhamento</x:v>
      </x:c>
      <x:c r="F4" s="64" t="str">
        <x:v>Código nacional de análise</x:v>
      </x:c>
      <x:c r="G4" s="64" t="str">
        <x:v>Tabela/versão</x:v>
      </x:c>
      <x:c r="H4" s="54" t="str">
        <x:v>Evidência/de-para</x:v>
      </x:c>
    </x:row>
    <x:row r="5" ht="38" customHeight="1">
      <x:c r="A5" s="45" t="n">
        <x:v>2022</x:v>
      </x:c>
      <x:c r="B5" s="21" t="str">
        <x:v>Resolução TCM-BA nº 1.268/2008</x:v>
      </x:c>
      <x:c r="C5" s="45" t="str">
        <x:v>Precatório FUNDEF — código histórico 95</x:v>
      </x:c>
      <x:c r="D5" s="72" t="str">
        <x:v>95</x:v>
      </x:c>
      <x:c r="E5" s="72" t="str">
        <x:v>Conforme a evidência do ente</x:v>
      </x:c>
      <x:c r="F5" s="72" t="str">
        <x:v>544</x:v>
      </x:c>
      <x:c r="G5" s="45" t="str">
        <x:v>Res. TCM-BA nº 1.268/2008 → Portaria STN nº 710/2021</x:v>
      </x:c>
      <x:c r="H5" s="45" t="str">
        <x:v>De-para 95 → 544; preservar o original</x:v>
      </x:c>
    </x:row>
    <x:row r="6" ht="38" customHeight="1">
      <x:c r="A6" s="46" t="n">
        <x:v>2022</x:v>
      </x:c>
      <x:c r="B6" s="22" t="str">
        <x:v>Resolução TCM-BA nº 1.268/2008</x:v>
      </x:c>
      <x:c r="C6" s="46" t="str">
        <x:v>Precatório FUNDEF — código histórico 96</x:v>
      </x:c>
      <x:c r="D6" s="73" t="str">
        <x:v>96</x:v>
      </x:c>
      <x:c r="E6" s="73" t="str">
        <x:v>Conforme a evidência do ente</x:v>
      </x:c>
      <x:c r="F6" s="73" t="str">
        <x:v>544</x:v>
      </x:c>
      <x:c r="G6" s="46" t="str">
        <x:v>Res. TCM-BA nº 1.268/2008 → Portaria STN nº 710/2021</x:v>
      </x:c>
      <x:c r="H6" s="46" t="str">
        <x:v>De-para 96 → 544; preservar o original</x:v>
      </x:c>
    </x:row>
    <x:row r="7" ht="38" customHeight="1">
      <x:c r="A7" s="46" t="n">
        <x:v>2023</x:v>
      </x:c>
      <x:c r="B7" s="22" t="str">
        <x:v>Portaria STN nº 710/2021 + tabela do exercício</x:v>
      </x:c>
      <x:c r="C7" s="46" t="str">
        <x:v>Precatório FUNDEF</x:v>
      </x:c>
      <x:c r="D7" s="73" t="str">
        <x:v>544</x:v>
      </x:c>
      <x:c r="E7" s="73" t="str">
        <x:v>Conforme a evidência do ente</x:v>
      </x:c>
      <x:c r="F7" s="73" t="str">
        <x:v>544</x:v>
      </x:c>
      <x:c r="G7" s="46" t="str">
        <x:v>Tabela de fontes 2023</x:v>
      </x:c>
      <x:c r="H7" s="46" t="str">
        <x:v>Código nacional do FUNDEF a partir de 2023</x:v>
      </x:c>
    </x:row>
    <x:row r="8" ht="38" customHeight="1">
      <x:c r="A8" s="46" t="n">
        <x:v>2025</x:v>
      </x:c>
      <x:c r="B8" s="22" t="str">
        <x:v>Portaria STN/MF nº 1.181/2024 + tabela 2025</x:v>
      </x:c>
      <x:c r="C8" s="46" t="str">
        <x:v>Precatório FUNDEB (2007–2020)</x:v>
      </x:c>
      <x:c r="D8" s="73" t="str">
        <x:v>545</x:v>
      </x:c>
      <x:c r="E8" s="73" t="str">
        <x:v>Conforme a evidência do ente</x:v>
      </x:c>
      <x:c r="F8" s="73" t="str">
        <x:v>545</x:v>
      </x:c>
      <x:c r="G8" s="46" t="str">
        <x:v>Tabela de fontes 2025</x:v>
      </x:c>
      <x:c r="H8" s="46" t="str">
        <x:v>Código distinto; não é sucessor da fonte 96</x:v>
      </x:c>
    </x:row>
    <x:row r="9" ht="38" customHeight="1">
      <x:c r="A9" s="46" t="str"/>
      <x:c r="B9" s="22" t="str">
        <x:f>IF(A9="","",IF(A9&lt;=2022,"Resolução TCM-BA nº 1.268/2008","Portaria STN nº 710/2021 + alterações do exercício"))</x:f>
      </x:c>
      <x:c r="C9" s="46" t="str"/>
      <x:c r="D9" s="46" t="str"/>
      <x:c r="E9" s="46" t="str"/>
      <x:c r="F9" s="46" t="str"/>
      <x:c r="G9" s="46" t="str"/>
      <x:c r="H9" s="46" t="str"/>
    </x:row>
    <x:row r="10" ht="38" customHeight="1">
      <x:c r="A10" s="46" t="str"/>
      <x:c r="B10" s="22" t="str">
        <x:f>IF(A10="","",IF(A10&lt;=2022,"Resolução TCM-BA nº 1.268/2008","Portaria STN nº 710/2021 + alterações do exercício"))</x:f>
      </x:c>
      <x:c r="C10" s="46" t="str"/>
      <x:c r="D10" s="46" t="str"/>
      <x:c r="E10" s="46" t="str"/>
      <x:c r="F10" s="46" t="str"/>
      <x:c r="G10" s="46" t="str"/>
      <x:c r="H10" s="46" t="str"/>
    </x:row>
    <x:row r="11" ht="38" customHeight="1">
      <x:c r="A11" s="46" t="str"/>
      <x:c r="B11" s="22" t="str">
        <x:f>IF(A11="","",IF(A11&lt;=2022,"Resolução TCM-BA nº 1.268/2008","Portaria STN nº 710/2021 + alterações do exercício"))</x:f>
      </x:c>
      <x:c r="C11" s="46" t="str"/>
      <x:c r="D11" s="46" t="str"/>
      <x:c r="E11" s="46" t="str"/>
      <x:c r="F11" s="46" t="str"/>
      <x:c r="G11" s="46" t="str"/>
      <x:c r="H11" s="46" t="str"/>
    </x:row>
    <x:row r="12" ht="38" customHeight="1">
      <x:c r="A12" s="46" t="str"/>
      <x:c r="B12" s="22" t="str">
        <x:f>IF(A12="","",IF(A12&lt;=2022,"Resolução TCM-BA nº 1.268/2008","Portaria STN nº 710/2021 + alterações do exercício"))</x:f>
      </x:c>
      <x:c r="C12" s="46" t="str"/>
      <x:c r="D12" s="46" t="str"/>
      <x:c r="E12" s="46" t="str"/>
      <x:c r="F12" s="46" t="str"/>
      <x:c r="G12" s="46" t="str"/>
      <x:c r="H12" s="46" t="str"/>
    </x:row>
    <x:row r="13" ht="38" customHeight="1">
      <x:c r="A13" s="46" t="str"/>
      <x:c r="B13" s="22" t="str">
        <x:f>IF(A13="","",IF(A13&lt;=2022,"Resolução TCM-BA nº 1.268/2008","Portaria STN nº 710/2021 + alterações do exercício"))</x:f>
      </x:c>
      <x:c r="C13" s="46" t="str"/>
      <x:c r="D13" s="46" t="str"/>
      <x:c r="E13" s="46" t="str"/>
      <x:c r="F13" s="46" t="str"/>
      <x:c r="G13" s="46" t="str"/>
      <x:c r="H13" s="46" t="str"/>
    </x:row>
    <x:row r="14" ht="38" customHeight="1">
      <x:c r="A14" s="46" t="str"/>
      <x:c r="B14" s="22" t="str">
        <x:f>IF(A14="","",IF(A14&lt;=2022,"Resolução TCM-BA nº 1.268/2008","Portaria STN nº 710/2021 + alterações do exercício"))</x:f>
      </x:c>
      <x:c r="C14" s="46" t="str"/>
      <x:c r="D14" s="46" t="str"/>
      <x:c r="E14" s="46" t="str"/>
      <x:c r="F14" s="46" t="str"/>
      <x:c r="G14" s="46" t="str"/>
      <x:c r="H14" s="46" t="str"/>
    </x:row>
    <x:row r="15" ht="38" customHeight="1">
      <x:c r="A15" s="46" t="str"/>
      <x:c r="B15" s="22" t="str">
        <x:f>IF(A15="","",IF(A15&lt;=2022,"Resolução TCM-BA nº 1.268/2008","Portaria STN nº 710/2021 + alterações do exercício"))</x:f>
      </x:c>
      <x:c r="C15" s="46" t="str"/>
      <x:c r="D15" s="46" t="str"/>
      <x:c r="E15" s="46" t="str"/>
      <x:c r="F15" s="46" t="str"/>
      <x:c r="G15" s="46" t="str"/>
      <x:c r="H15" s="46" t="str"/>
    </x:row>
    <x:row r="16" ht="38" customHeight="1">
      <x:c r="A16" s="46" t="str"/>
      <x:c r="B16" s="22" t="str">
        <x:f>IF(A16="","",IF(A16&lt;=2022,"Resolução TCM-BA nº 1.268/2008","Portaria STN nº 710/2021 + alterações do exercício"))</x:f>
      </x:c>
      <x:c r="C16" s="46" t="str"/>
      <x:c r="D16" s="46" t="str"/>
      <x:c r="E16" s="46" t="str"/>
      <x:c r="F16" s="46" t="str"/>
      <x:c r="G16" s="46" t="str"/>
      <x:c r="H16" s="46" t="str"/>
    </x:row>
    <x:row r="17" ht="38" customHeight="1">
      <x:c r="A17" s="46" t="str"/>
      <x:c r="B17" s="22" t="str">
        <x:f>IF(A17="","",IF(A17&lt;=2022,"Resolução TCM-BA nº 1.268/2008","Portaria STN nº 710/2021 + alterações do exercício"))</x:f>
      </x:c>
      <x:c r="C17" s="46" t="str"/>
      <x:c r="D17" s="46" t="str"/>
      <x:c r="E17" s="46" t="str"/>
      <x:c r="F17" s="46" t="str"/>
      <x:c r="G17" s="46" t="str"/>
      <x:c r="H17" s="46" t="str"/>
    </x:row>
    <x:row r="18" ht="38" customHeight="1">
      <x:c r="A18" s="46" t="str"/>
      <x:c r="B18" s="22" t="str">
        <x:f>IF(A18="","",IF(A18&lt;=2022,"Resolução TCM-BA nº 1.268/2008","Portaria STN nº 710/2021 + alterações do exercício"))</x:f>
      </x:c>
      <x:c r="C18" s="46" t="str"/>
      <x:c r="D18" s="46" t="str"/>
      <x:c r="E18" s="46" t="str"/>
      <x:c r="F18" s="46" t="str"/>
      <x:c r="G18" s="46" t="str"/>
      <x:c r="H18" s="46" t="str"/>
    </x:row>
    <x:row r="19" ht="38" customHeight="1">
      <x:c r="A19" s="46" t="str"/>
      <x:c r="B19" s="22" t="str">
        <x:f>IF(A19="","",IF(A19&lt;=2022,"Resolução TCM-BA nº 1.268/2008","Portaria STN nº 710/2021 + alterações do exercício"))</x:f>
      </x:c>
      <x:c r="C19" s="46" t="str"/>
      <x:c r="D19" s="46" t="str"/>
      <x:c r="E19" s="46" t="str"/>
      <x:c r="F19" s="46" t="str"/>
      <x:c r="G19" s="46" t="str"/>
      <x:c r="H19" s="46" t="str"/>
    </x:row>
    <x:row r="20" ht="38" customHeight="1">
      <x:c r="A20" s="46" t="str"/>
      <x:c r="B20" s="22" t="str">
        <x:f>IF(A20="","",IF(A20&lt;=2022,"Resolução TCM-BA nº 1.268/2008","Portaria STN nº 710/2021 + alterações do exercício"))</x:f>
      </x:c>
      <x:c r="C20" s="46" t="str"/>
      <x:c r="D20" s="46" t="str"/>
      <x:c r="E20" s="46" t="str"/>
      <x:c r="F20" s="46" t="str"/>
      <x:c r="G20" s="46" t="str"/>
      <x:c r="H20" s="46" t="str"/>
    </x:row>
    <x:row r="21" ht="38" customHeight="1">
      <x:c r="A21" s="46" t="str"/>
      <x:c r="B21" s="22" t="str">
        <x:f>IF(A21="","",IF(A21&lt;=2022,"Resolução TCM-BA nº 1.268/2008","Portaria STN nº 710/2021 + alterações do exercício"))</x:f>
      </x:c>
      <x:c r="C21" s="46" t="str"/>
      <x:c r="D21" s="46" t="str"/>
      <x:c r="E21" s="46" t="str"/>
      <x:c r="F21" s="46" t="str"/>
      <x:c r="G21" s="46" t="str"/>
      <x:c r="H21" s="46" t="str"/>
    </x:row>
    <x:row r="22" ht="38" customHeight="1">
      <x:c r="A22" s="46" t="str"/>
      <x:c r="B22" s="22" t="str">
        <x:f>IF(A22="","",IF(A22&lt;=2022,"Resolução TCM-BA nº 1.268/2008","Portaria STN nº 710/2021 + alterações do exercício"))</x:f>
      </x:c>
      <x:c r="C22" s="46" t="str"/>
      <x:c r="D22" s="46" t="str"/>
      <x:c r="E22" s="46" t="str"/>
      <x:c r="F22" s="46" t="str"/>
      <x:c r="G22" s="46" t="str"/>
      <x:c r="H22" s="46" t="str"/>
    </x:row>
    <x:row r="23" ht="38" customHeight="1">
      <x:c r="A23" s="46" t="str"/>
      <x:c r="B23" s="22" t="str">
        <x:f>IF(A23="","",IF(A23&lt;=2022,"Resolução TCM-BA nº 1.268/2008","Portaria STN nº 710/2021 + alterações do exercício"))</x:f>
      </x:c>
      <x:c r="C23" s="46" t="str"/>
      <x:c r="D23" s="46" t="str"/>
      <x:c r="E23" s="46" t="str"/>
      <x:c r="F23" s="46" t="str"/>
      <x:c r="G23" s="46" t="str"/>
      <x:c r="H23" s="46" t="str"/>
    </x:row>
    <x:row r="24" ht="38" customHeight="1">
      <x:c r="A24" s="46" t="str"/>
      <x:c r="B24" s="22" t="str">
        <x:f>IF(A24="","",IF(A24&lt;=2022,"Resolução TCM-BA nº 1.268/2008","Portaria STN nº 710/2021 + alterações do exercício"))</x:f>
      </x:c>
      <x:c r="C24" s="46" t="str"/>
      <x:c r="D24" s="46" t="str"/>
      <x:c r="E24" s="46" t="str"/>
      <x:c r="F24" s="46" t="str"/>
      <x:c r="G24" s="46" t="str"/>
      <x:c r="H24" s="46" t="str"/>
    </x:row>
    <x:row r="25" ht="38" customHeight="1">
      <x:c r="A25" s="46" t="str"/>
      <x:c r="B25" s="22" t="str">
        <x:f>IF(A25="","",IF(A25&lt;=2022,"Resolução TCM-BA nº 1.268/2008","Portaria STN nº 710/2021 + alterações do exercício"))</x:f>
      </x:c>
      <x:c r="C25" s="46" t="str"/>
      <x:c r="D25" s="46" t="str"/>
      <x:c r="E25" s="46" t="str"/>
      <x:c r="F25" s="46" t="str"/>
      <x:c r="G25" s="46" t="str"/>
      <x:c r="H25" s="46" t="str"/>
    </x:row>
    <x:row r="26" ht="38" customHeight="1">
      <x:c r="A26" s="46" t="str"/>
      <x:c r="B26" s="22" t="str">
        <x:f>IF(A26="","",IF(A26&lt;=2022,"Resolução TCM-BA nº 1.268/2008","Portaria STN nº 710/2021 + alterações do exercício"))</x:f>
      </x:c>
      <x:c r="C26" s="46" t="str"/>
      <x:c r="D26" s="46" t="str"/>
      <x:c r="E26" s="46" t="str"/>
      <x:c r="F26" s="46" t="str"/>
      <x:c r="G26" s="46" t="str"/>
      <x:c r="H26" s="46" t="str"/>
    </x:row>
    <x:row r="27" ht="38" customHeight="1">
      <x:c r="A27" s="46" t="str"/>
      <x:c r="B27" s="22" t="str">
        <x:f>IF(A27="","",IF(A27&lt;=2022,"Resolução TCM-BA nº 1.268/2008","Portaria STN nº 710/2021 + alterações do exercício"))</x:f>
      </x:c>
      <x:c r="C27" s="46" t="str"/>
      <x:c r="D27" s="46" t="str"/>
      <x:c r="E27" s="46" t="str"/>
      <x:c r="F27" s="46" t="str"/>
      <x:c r="G27" s="46" t="str"/>
      <x:c r="H27" s="46" t="str"/>
    </x:row>
    <x:row r="28" ht="38" customHeight="1">
      <x:c r="A28" s="46" t="str"/>
      <x:c r="B28" s="22" t="str">
        <x:f>IF(A28="","",IF(A28&lt;=2022,"Resolução TCM-BA nº 1.268/2008","Portaria STN nº 710/2021 + alterações do exercício"))</x:f>
      </x:c>
      <x:c r="C28" s="46" t="str"/>
      <x:c r="D28" s="46" t="str"/>
      <x:c r="E28" s="46" t="str"/>
      <x:c r="F28" s="46" t="str"/>
      <x:c r="G28" s="46" t="str"/>
      <x:c r="H28" s="46" t="str"/>
    </x:row>
    <x:row r="30" ht="40" customHeight="1">
      <x:c r="A30" s="67" t="str">
        <x:v>CONTROLE: até 2022, use 95 e 96 para precatórios do FUNDEF; a partir de 2023, use 544 para FUNDEF. Documente 95→544 e 96→544 sem alterar a evidência histórica. Trate a fonte 545 separadamente e somente quando prevista na tabela do exercício.</x:v>
      </x:c>
    </x:row>
  </x:sheetData>
  <x:mergeCells>
    <x:mergeCell ref="A1:H1"/>
    <x:mergeCell ref="A2:H2"/>
    <x:mergeCell ref="A30:H30"/>
  </x:mergeCells>
  <x:dataValidations count="1">
    <x:dataValidation type="list" sqref="C5:C28">
      <x:formula1>"FUNDEB corrente,Precatório FUNDEF,Precatório FUNDEB 2007–2020,Complementação VAAF,Complementação VAAT,Complementação VAAR,Outro"</x:formula1>
    </x:dataValidation>
  </x:dataValidations>
  <x:pageMargins left="0.7" right="0.7" top="0.75" bottom="0.75" header="0.3" footer="0.3"/>
</x:worksheet>
</file>

<file path=xl/worksheets/sheet1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15" hidden="0" customWidth="1"/>
    <x:col min="3" max="3" width="26" hidden="0" customWidth="1"/>
    <x:col min="4" max="4" width="26" hidden="0" customWidth="1"/>
    <x:col min="5" max="5" width="20" hidden="0" customWidth="1"/>
    <x:col min="6" max="6" width="20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6" hidden="0" customWidth="1"/>
    <x:col min="13" max="13" width="18" hidden="0" customWidth="1"/>
    <x:col min="14" max="14" width="36" hidden="0" customWidth="1"/>
    <x:col min="15" max="15" width="42" hidden="0" customWidth="1"/>
    <x:col min="16" max="16" width="18" hidden="0" customWidth="1"/>
  </x:cols>
  <x:sheetData>
    <x:row r="1" ht="34" customHeight="1">
      <x:c r="A1" s="57" t="str">
        <x:v>CONCILIAÇÃO DAS RECEITAS — PORTAIS E DEMONSTRATIVOS</x:v>
      </x:c>
    </x:row>
    <x:row r="2" ht="40" customHeight="1">
      <x:c r="A2" s="61" t="str">
        <x:v>Uma linha por chave equivalente. Não compare dedução para formação do Fundo com crédito recebido; preserve natureza e fonte/CO originais.</x:v>
      </x:c>
    </x:row>
    <x:row r="4" ht="44" customHeight="1">
      <x:c r="A4" s="53" t="str">
        <x:v>Ano</x:v>
      </x:c>
      <x:c r="B4" s="64" t="str">
        <x:v>Competência</x:v>
      </x:c>
      <x:c r="C4" s="64" t="str">
        <x:v>Camada/medida</x:v>
      </x:c>
      <x:c r="D4" s="64" t="str">
        <x:v>Tipo do recurso</x:v>
      </x:c>
      <x:c r="E4" s="64" t="str">
        <x:v>Natureza original</x:v>
      </x:c>
      <x:c r="F4" s="64" t="str">
        <x:v>Fonte/CO original</x:v>
      </x:c>
      <x:c r="G4" s="64" t="str">
        <x:v>Portal Tesouro</x:v>
      </x:c>
      <x:c r="H4" s="64" t="str">
        <x:v>e-TCM/PC anual</x:v>
      </x:c>
      <x:c r="I4" s="64" t="str">
        <x:v>SIOPE</x:v>
      </x:c>
      <x:c r="J4" s="64" t="str">
        <x:v>MSC/Siconfi</x:v>
      </x:c>
      <x:c r="K4" s="64" t="str">
        <x:v>Maior diferença</x:v>
      </x:c>
      <x:c r="L4" s="64" t="str">
        <x:v>Tolerância R$</x:v>
      </x:c>
      <x:c r="M4" s="64" t="str">
        <x:v>Status</x:v>
      </x:c>
      <x:c r="N4" s="64" t="str">
        <x:v>Explicação</x:v>
      </x:c>
      <x:c r="O4" s="64" t="str">
        <x:v>Documento/localizador</x:v>
      </x:c>
      <x:c r="P4" s="54" t="str">
        <x:v>Revisor</x:v>
      </x:c>
    </x:row>
    <x:row r="5" ht="38" customHeight="1">
      <x:c r="A5" s="45" t="str"/>
      <x:c r="B5" s="45" t="str"/>
      <x:c r="C5" s="45" t="str"/>
      <x:c r="D5" s="45" t="str"/>
      <x:c r="E5" s="45" t="str"/>
      <x:c r="F5" s="45" t="str"/>
      <x:c r="G5" s="68" t="str"/>
      <x:c r="H5" s="68" t="str"/>
      <x:c r="I5" s="68" t="str"/>
      <x:c r="J5" s="68" t="str"/>
      <x:c r="K5" s="33" t="str">
        <x:f>IF(COUNT(G5:J5)&lt;2,"",MAX(G5:J5)-MIN(G5:J5))</x:f>
      </x:c>
      <x:c r="L5" s="68" t="str"/>
      <x:c r="M5" s="21" t="str">
        <x:f>IF(COUNT(G5:J5)&lt;2,"Não testado",IF(K5&lt;=L5,"Conciliado","Divergente"))</x:f>
        <x:v>Não testado</x:v>
      </x:c>
      <x:c r="N5" s="45" t="str"/>
      <x:c r="O5" s="45" t="str"/>
      <x:c r="P5" s="45" t="str"/>
    </x:row>
    <x:row r="6" ht="38" customHeight="1">
      <x:c r="A6" s="46" t="str"/>
      <x:c r="B6" s="46" t="str"/>
      <x:c r="C6" s="46" t="str"/>
      <x:c r="D6" s="46" t="str"/>
      <x:c r="E6" s="46" t="str"/>
      <x:c r="F6" s="46" t="str"/>
      <x:c r="G6" s="69" t="str"/>
      <x:c r="H6" s="69" t="str"/>
      <x:c r="I6" s="69" t="str"/>
      <x:c r="J6" s="69" t="str"/>
      <x:c r="K6" s="34" t="str">
        <x:f>IF(COUNT(G6:J6)&lt;2,"",MAX(G6:J6)-MIN(G6:J6))</x:f>
      </x:c>
      <x:c r="L6" s="69" t="str"/>
      <x:c r="M6" s="22" t="str">
        <x:f>IF(COUNT(G6:J6)&lt;2,"Não testado",IF(K6&lt;=L6,"Conciliado","Divergente"))</x:f>
        <x:v>Não testado</x:v>
      </x:c>
      <x:c r="N6" s="46" t="str"/>
      <x:c r="O6" s="46" t="str"/>
      <x:c r="P6" s="46" t="str"/>
    </x:row>
    <x:row r="7" ht="38" customHeight="1">
      <x:c r="A7" s="46" t="str"/>
      <x:c r="B7" s="46" t="str"/>
      <x:c r="C7" s="46" t="str"/>
      <x:c r="D7" s="46" t="str"/>
      <x:c r="E7" s="46" t="str"/>
      <x:c r="F7" s="46" t="str"/>
      <x:c r="G7" s="69" t="str"/>
      <x:c r="H7" s="69" t="str"/>
      <x:c r="I7" s="69" t="str"/>
      <x:c r="J7" s="69" t="str"/>
      <x:c r="K7" s="34" t="str">
        <x:f>IF(COUNT(G7:J7)&lt;2,"",MAX(G7:J7)-MIN(G7:J7))</x:f>
      </x:c>
      <x:c r="L7" s="69" t="str"/>
      <x:c r="M7" s="22" t="str">
        <x:f>IF(COUNT(G7:J7)&lt;2,"Não testado",IF(K7&lt;=L7,"Conciliado","Divergente"))</x:f>
        <x:v>Não testado</x:v>
      </x:c>
      <x:c r="N7" s="46" t="str"/>
      <x:c r="O7" s="46" t="str"/>
      <x:c r="P7" s="46" t="str"/>
    </x:row>
    <x:row r="8" ht="38" customHeight="1">
      <x:c r="A8" s="46" t="str"/>
      <x:c r="B8" s="46" t="str"/>
      <x:c r="C8" s="46" t="str"/>
      <x:c r="D8" s="46" t="str"/>
      <x:c r="E8" s="46" t="str"/>
      <x:c r="F8" s="46" t="str"/>
      <x:c r="G8" s="69" t="str"/>
      <x:c r="H8" s="69" t="str"/>
      <x:c r="I8" s="69" t="str"/>
      <x:c r="J8" s="69" t="str"/>
      <x:c r="K8" s="34" t="str">
        <x:f>IF(COUNT(G8:J8)&lt;2,"",MAX(G8:J8)-MIN(G8:J8))</x:f>
      </x:c>
      <x:c r="L8" s="69" t="str"/>
      <x:c r="M8" s="22" t="str">
        <x:f>IF(COUNT(G8:J8)&lt;2,"Não testado",IF(K8&lt;=L8,"Conciliado","Divergente"))</x:f>
        <x:v>Não testado</x:v>
      </x:c>
      <x:c r="N8" s="46" t="str"/>
      <x:c r="O8" s="46" t="str"/>
      <x:c r="P8" s="46" t="str"/>
    </x:row>
    <x:row r="9" ht="38" customHeight="1">
      <x:c r="A9" s="46" t="str"/>
      <x:c r="B9" s="46" t="str"/>
      <x:c r="C9" s="46" t="str"/>
      <x:c r="D9" s="46" t="str"/>
      <x:c r="E9" s="46" t="str"/>
      <x:c r="F9" s="46" t="str"/>
      <x:c r="G9" s="69" t="str"/>
      <x:c r="H9" s="69" t="str"/>
      <x:c r="I9" s="69" t="str"/>
      <x:c r="J9" s="69" t="str"/>
      <x:c r="K9" s="34" t="str">
        <x:f>IF(COUNT(G9:J9)&lt;2,"",MAX(G9:J9)-MIN(G9:J9))</x:f>
      </x:c>
      <x:c r="L9" s="69" t="str"/>
      <x:c r="M9" s="22" t="str">
        <x:f>IF(COUNT(G9:J9)&lt;2,"Não testado",IF(K9&lt;=L9,"Conciliado","Divergente"))</x:f>
        <x:v>Não testado</x:v>
      </x:c>
      <x:c r="N9" s="46" t="str"/>
      <x:c r="O9" s="46" t="str"/>
      <x:c r="P9" s="46" t="str"/>
    </x:row>
    <x:row r="10" ht="38" customHeight="1">
      <x:c r="A10" s="46" t="str"/>
      <x:c r="B10" s="46" t="str"/>
      <x:c r="C10" s="46" t="str"/>
      <x:c r="D10" s="46" t="str"/>
      <x:c r="E10" s="46" t="str"/>
      <x:c r="F10" s="46" t="str"/>
      <x:c r="G10" s="69" t="str"/>
      <x:c r="H10" s="69" t="str"/>
      <x:c r="I10" s="69" t="str"/>
      <x:c r="J10" s="69" t="str"/>
      <x:c r="K10" s="34" t="str">
        <x:f>IF(COUNT(G10:J10)&lt;2,"",MAX(G10:J10)-MIN(G10:J10))</x:f>
      </x:c>
      <x:c r="L10" s="69" t="str"/>
      <x:c r="M10" s="22" t="str">
        <x:f>IF(COUNT(G10:J10)&lt;2,"Não testado",IF(K10&lt;=L10,"Conciliado","Divergente"))</x:f>
        <x:v>Não testado</x:v>
      </x:c>
      <x:c r="N10" s="46" t="str"/>
      <x:c r="O10" s="46" t="str"/>
      <x:c r="P10" s="46" t="str"/>
    </x:row>
    <x:row r="11" ht="38" customHeight="1">
      <x:c r="A11" s="46" t="str"/>
      <x:c r="B11" s="46" t="str"/>
      <x:c r="C11" s="46" t="str"/>
      <x:c r="D11" s="46" t="str"/>
      <x:c r="E11" s="46" t="str"/>
      <x:c r="F11" s="46" t="str"/>
      <x:c r="G11" s="69" t="str"/>
      <x:c r="H11" s="69" t="str"/>
      <x:c r="I11" s="69" t="str"/>
      <x:c r="J11" s="69" t="str"/>
      <x:c r="K11" s="34" t="str">
        <x:f>IF(COUNT(G11:J11)&lt;2,"",MAX(G11:J11)-MIN(G11:J11))</x:f>
      </x:c>
      <x:c r="L11" s="69" t="str"/>
      <x:c r="M11" s="22" t="str">
        <x:f>IF(COUNT(G11:J11)&lt;2,"Não testado",IF(K11&lt;=L11,"Conciliado","Divergente"))</x:f>
        <x:v>Não testado</x:v>
      </x:c>
      <x:c r="N11" s="46" t="str"/>
      <x:c r="O11" s="46" t="str"/>
      <x:c r="P11" s="46" t="str"/>
    </x:row>
    <x:row r="12" ht="38" customHeight="1">
      <x:c r="A12" s="46" t="str"/>
      <x:c r="B12" s="46" t="str"/>
      <x:c r="C12" s="46" t="str"/>
      <x:c r="D12" s="46" t="str"/>
      <x:c r="E12" s="46" t="str"/>
      <x:c r="F12" s="46" t="str"/>
      <x:c r="G12" s="69" t="str"/>
      <x:c r="H12" s="69" t="str"/>
      <x:c r="I12" s="69" t="str"/>
      <x:c r="J12" s="69" t="str"/>
      <x:c r="K12" s="34" t="str">
        <x:f>IF(COUNT(G12:J12)&lt;2,"",MAX(G12:J12)-MIN(G12:J12))</x:f>
      </x:c>
      <x:c r="L12" s="69" t="str"/>
      <x:c r="M12" s="22" t="str">
        <x:f>IF(COUNT(G12:J12)&lt;2,"Não testado",IF(K12&lt;=L12,"Conciliado","Divergente"))</x:f>
        <x:v>Não testado</x:v>
      </x:c>
      <x:c r="N12" s="46" t="str"/>
      <x:c r="O12" s="46" t="str"/>
      <x:c r="P12" s="46" t="str"/>
    </x:row>
    <x:row r="13" ht="38" customHeight="1">
      <x:c r="A13" s="46" t="str"/>
      <x:c r="B13" s="46" t="str"/>
      <x:c r="C13" s="46" t="str"/>
      <x:c r="D13" s="46" t="str"/>
      <x:c r="E13" s="46" t="str"/>
      <x:c r="F13" s="46" t="str"/>
      <x:c r="G13" s="69" t="str"/>
      <x:c r="H13" s="69" t="str"/>
      <x:c r="I13" s="69" t="str"/>
      <x:c r="J13" s="69" t="str"/>
      <x:c r="K13" s="34" t="str">
        <x:f>IF(COUNT(G13:J13)&lt;2,"",MAX(G13:J13)-MIN(G13:J13))</x:f>
      </x:c>
      <x:c r="L13" s="69" t="str"/>
      <x:c r="M13" s="22" t="str">
        <x:f>IF(COUNT(G13:J13)&lt;2,"Não testado",IF(K13&lt;=L13,"Conciliado","Divergente"))</x:f>
        <x:v>Não testado</x:v>
      </x:c>
      <x:c r="N13" s="46" t="str"/>
      <x:c r="O13" s="46" t="str"/>
      <x:c r="P13" s="46" t="str"/>
    </x:row>
    <x:row r="14" ht="38" customHeight="1">
      <x:c r="A14" s="46" t="str"/>
      <x:c r="B14" s="46" t="str"/>
      <x:c r="C14" s="46" t="str"/>
      <x:c r="D14" s="46" t="str"/>
      <x:c r="E14" s="46" t="str"/>
      <x:c r="F14" s="46" t="str"/>
      <x:c r="G14" s="69" t="str"/>
      <x:c r="H14" s="69" t="str"/>
      <x:c r="I14" s="69" t="str"/>
      <x:c r="J14" s="69" t="str"/>
      <x:c r="K14" s="34" t="str">
        <x:f>IF(COUNT(G14:J14)&lt;2,"",MAX(G14:J14)-MIN(G14:J14))</x:f>
      </x:c>
      <x:c r="L14" s="69" t="str"/>
      <x:c r="M14" s="22" t="str">
        <x:f>IF(COUNT(G14:J14)&lt;2,"Não testado",IF(K14&lt;=L14,"Conciliado","Divergente"))</x:f>
        <x:v>Não testado</x:v>
      </x:c>
      <x:c r="N14" s="46" t="str"/>
      <x:c r="O14" s="46" t="str"/>
      <x:c r="P14" s="46" t="str"/>
    </x:row>
    <x:row r="15" ht="38" customHeight="1">
      <x:c r="A15" s="46" t="str"/>
      <x:c r="B15" s="46" t="str"/>
      <x:c r="C15" s="46" t="str"/>
      <x:c r="D15" s="46" t="str"/>
      <x:c r="E15" s="46" t="str"/>
      <x:c r="F15" s="46" t="str"/>
      <x:c r="G15" s="69" t="str"/>
      <x:c r="H15" s="69" t="str"/>
      <x:c r="I15" s="69" t="str"/>
      <x:c r="J15" s="69" t="str"/>
      <x:c r="K15" s="34" t="str">
        <x:f>IF(COUNT(G15:J15)&lt;2,"",MAX(G15:J15)-MIN(G15:J15))</x:f>
      </x:c>
      <x:c r="L15" s="69" t="str"/>
      <x:c r="M15" s="22" t="str">
        <x:f>IF(COUNT(G15:J15)&lt;2,"Não testado",IF(K15&lt;=L15,"Conciliado","Divergente"))</x:f>
        <x:v>Não testado</x:v>
      </x:c>
      <x:c r="N15" s="46" t="str"/>
      <x:c r="O15" s="46" t="str"/>
      <x:c r="P15" s="46" t="str"/>
    </x:row>
    <x:row r="16" ht="38" customHeight="1">
      <x:c r="A16" s="46" t="str"/>
      <x:c r="B16" s="46" t="str"/>
      <x:c r="C16" s="46" t="str"/>
      <x:c r="D16" s="46" t="str"/>
      <x:c r="E16" s="46" t="str"/>
      <x:c r="F16" s="46" t="str"/>
      <x:c r="G16" s="69" t="str"/>
      <x:c r="H16" s="69" t="str"/>
      <x:c r="I16" s="69" t="str"/>
      <x:c r="J16" s="69" t="str"/>
      <x:c r="K16" s="34" t="str">
        <x:f>IF(COUNT(G16:J16)&lt;2,"",MAX(G16:J16)-MIN(G16:J16))</x:f>
      </x:c>
      <x:c r="L16" s="69" t="str"/>
      <x:c r="M16" s="22" t="str">
        <x:f>IF(COUNT(G16:J16)&lt;2,"Não testado",IF(K16&lt;=L16,"Conciliado","Divergente"))</x:f>
        <x:v>Não testado</x:v>
      </x:c>
      <x:c r="N16" s="46" t="str"/>
      <x:c r="O16" s="46" t="str"/>
      <x:c r="P16" s="46" t="str"/>
    </x:row>
    <x:row r="17" ht="38" customHeight="1">
      <x:c r="A17" s="46" t="str"/>
      <x:c r="B17" s="46" t="str"/>
      <x:c r="C17" s="46" t="str"/>
      <x:c r="D17" s="46" t="str"/>
      <x:c r="E17" s="46" t="str"/>
      <x:c r="F17" s="46" t="str"/>
      <x:c r="G17" s="69" t="str"/>
      <x:c r="H17" s="69" t="str"/>
      <x:c r="I17" s="69" t="str"/>
      <x:c r="J17" s="69" t="str"/>
      <x:c r="K17" s="34" t="str">
        <x:f>IF(COUNT(G17:J17)&lt;2,"",MAX(G17:J17)-MIN(G17:J17))</x:f>
      </x:c>
      <x:c r="L17" s="69" t="str"/>
      <x:c r="M17" s="22" t="str">
        <x:f>IF(COUNT(G17:J17)&lt;2,"Não testado",IF(K17&lt;=L17,"Conciliado","Divergente"))</x:f>
        <x:v>Não testado</x:v>
      </x:c>
      <x:c r="N17" s="46" t="str"/>
      <x:c r="O17" s="46" t="str"/>
      <x:c r="P17" s="46" t="str"/>
    </x:row>
    <x:row r="18" ht="38" customHeight="1">
      <x:c r="A18" s="46" t="str"/>
      <x:c r="B18" s="46" t="str"/>
      <x:c r="C18" s="46" t="str"/>
      <x:c r="D18" s="46" t="str"/>
      <x:c r="E18" s="46" t="str"/>
      <x:c r="F18" s="46" t="str"/>
      <x:c r="G18" s="69" t="str"/>
      <x:c r="H18" s="69" t="str"/>
      <x:c r="I18" s="69" t="str"/>
      <x:c r="J18" s="69" t="str"/>
      <x:c r="K18" s="34" t="str">
        <x:f>IF(COUNT(G18:J18)&lt;2,"",MAX(G18:J18)-MIN(G18:J18))</x:f>
      </x:c>
      <x:c r="L18" s="69" t="str"/>
      <x:c r="M18" s="22" t="str">
        <x:f>IF(COUNT(G18:J18)&lt;2,"Não testado",IF(K18&lt;=L18,"Conciliado","Divergente"))</x:f>
        <x:v>Não testado</x:v>
      </x:c>
      <x:c r="N18" s="46" t="str"/>
      <x:c r="O18" s="46" t="str"/>
      <x:c r="P18" s="46" t="str"/>
    </x:row>
    <x:row r="19" ht="38" customHeight="1">
      <x:c r="A19" s="46" t="str"/>
      <x:c r="B19" s="46" t="str"/>
      <x:c r="C19" s="46" t="str"/>
      <x:c r="D19" s="46" t="str"/>
      <x:c r="E19" s="46" t="str"/>
      <x:c r="F19" s="46" t="str"/>
      <x:c r="G19" s="69" t="str"/>
      <x:c r="H19" s="69" t="str"/>
      <x:c r="I19" s="69" t="str"/>
      <x:c r="J19" s="69" t="str"/>
      <x:c r="K19" s="34" t="str">
        <x:f>IF(COUNT(G19:J19)&lt;2,"",MAX(G19:J19)-MIN(G19:J19))</x:f>
      </x:c>
      <x:c r="L19" s="69" t="str"/>
      <x:c r="M19" s="22" t="str">
        <x:f>IF(COUNT(G19:J19)&lt;2,"Não testado",IF(K19&lt;=L19,"Conciliado","Divergente"))</x:f>
        <x:v>Não testado</x:v>
      </x:c>
      <x:c r="N19" s="46" t="str"/>
      <x:c r="O19" s="46" t="str"/>
      <x:c r="P19" s="46" t="str"/>
    </x:row>
    <x:row r="20" ht="38" customHeight="1">
      <x:c r="A20" s="46" t="str"/>
      <x:c r="B20" s="46" t="str"/>
      <x:c r="C20" s="46" t="str"/>
      <x:c r="D20" s="46" t="str"/>
      <x:c r="E20" s="46" t="str"/>
      <x:c r="F20" s="46" t="str"/>
      <x:c r="G20" s="69" t="str"/>
      <x:c r="H20" s="69" t="str"/>
      <x:c r="I20" s="69" t="str"/>
      <x:c r="J20" s="69" t="str"/>
      <x:c r="K20" s="34" t="str">
        <x:f>IF(COUNT(G20:J20)&lt;2,"",MAX(G20:J20)-MIN(G20:J20))</x:f>
      </x:c>
      <x:c r="L20" s="69" t="str"/>
      <x:c r="M20" s="22" t="str">
        <x:f>IF(COUNT(G20:J20)&lt;2,"Não testado",IF(K20&lt;=L20,"Conciliado","Divergente"))</x:f>
        <x:v>Não testado</x:v>
      </x:c>
      <x:c r="N20" s="46" t="str"/>
      <x:c r="O20" s="46" t="str"/>
      <x:c r="P20" s="46" t="str"/>
    </x:row>
    <x:row r="21" ht="38" customHeight="1">
      <x:c r="A21" s="46" t="str"/>
      <x:c r="B21" s="46" t="str"/>
      <x:c r="C21" s="46" t="str"/>
      <x:c r="D21" s="46" t="str"/>
      <x:c r="E21" s="46" t="str"/>
      <x:c r="F21" s="46" t="str"/>
      <x:c r="G21" s="69" t="str"/>
      <x:c r="H21" s="69" t="str"/>
      <x:c r="I21" s="69" t="str"/>
      <x:c r="J21" s="69" t="str"/>
      <x:c r="K21" s="34" t="str">
        <x:f>IF(COUNT(G21:J21)&lt;2,"",MAX(G21:J21)-MIN(G21:J21))</x:f>
      </x:c>
      <x:c r="L21" s="69" t="str"/>
      <x:c r="M21" s="22" t="str">
        <x:f>IF(COUNT(G21:J21)&lt;2,"Não testado",IF(K21&lt;=L21,"Conciliado","Divergente"))</x:f>
        <x:v>Não testado</x:v>
      </x:c>
      <x:c r="N21" s="46" t="str"/>
      <x:c r="O21" s="46" t="str"/>
      <x:c r="P21" s="46" t="str"/>
    </x:row>
    <x:row r="22" ht="38" customHeight="1">
      <x:c r="A22" s="46" t="str"/>
      <x:c r="B22" s="46" t="str"/>
      <x:c r="C22" s="46" t="str"/>
      <x:c r="D22" s="46" t="str"/>
      <x:c r="E22" s="46" t="str"/>
      <x:c r="F22" s="46" t="str"/>
      <x:c r="G22" s="69" t="str"/>
      <x:c r="H22" s="69" t="str"/>
      <x:c r="I22" s="69" t="str"/>
      <x:c r="J22" s="69" t="str"/>
      <x:c r="K22" s="34" t="str">
        <x:f>IF(COUNT(G22:J22)&lt;2,"",MAX(G22:J22)-MIN(G22:J22))</x:f>
      </x:c>
      <x:c r="L22" s="69" t="str"/>
      <x:c r="M22" s="22" t="str">
        <x:f>IF(COUNT(G22:J22)&lt;2,"Não testado",IF(K22&lt;=L22,"Conciliado","Divergente"))</x:f>
        <x:v>Não testado</x:v>
      </x:c>
      <x:c r="N22" s="46" t="str"/>
      <x:c r="O22" s="46" t="str"/>
      <x:c r="P22" s="46" t="str"/>
    </x:row>
    <x:row r="23" ht="38" customHeight="1">
      <x:c r="A23" s="46" t="str"/>
      <x:c r="B23" s="46" t="str"/>
      <x:c r="C23" s="46" t="str"/>
      <x:c r="D23" s="46" t="str"/>
      <x:c r="E23" s="46" t="str"/>
      <x:c r="F23" s="46" t="str"/>
      <x:c r="G23" s="69" t="str"/>
      <x:c r="H23" s="69" t="str"/>
      <x:c r="I23" s="69" t="str"/>
      <x:c r="J23" s="69" t="str"/>
      <x:c r="K23" s="34" t="str">
        <x:f>IF(COUNT(G23:J23)&lt;2,"",MAX(G23:J23)-MIN(G23:J23))</x:f>
      </x:c>
      <x:c r="L23" s="69" t="str"/>
      <x:c r="M23" s="22" t="str">
        <x:f>IF(COUNT(G23:J23)&lt;2,"Não testado",IF(K23&lt;=L23,"Conciliado","Divergente"))</x:f>
        <x:v>Não testado</x:v>
      </x:c>
      <x:c r="N23" s="46" t="str"/>
      <x:c r="O23" s="46" t="str"/>
      <x:c r="P23" s="46" t="str"/>
    </x:row>
    <x:row r="24" ht="38" customHeight="1">
      <x:c r="A24" s="46" t="str"/>
      <x:c r="B24" s="46" t="str"/>
      <x:c r="C24" s="46" t="str"/>
      <x:c r="D24" s="46" t="str"/>
      <x:c r="E24" s="46" t="str"/>
      <x:c r="F24" s="46" t="str"/>
      <x:c r="G24" s="69" t="str"/>
      <x:c r="H24" s="69" t="str"/>
      <x:c r="I24" s="69" t="str"/>
      <x:c r="J24" s="69" t="str"/>
      <x:c r="K24" s="34" t="str">
        <x:f>IF(COUNT(G24:J24)&lt;2,"",MAX(G24:J24)-MIN(G24:J24))</x:f>
      </x:c>
      <x:c r="L24" s="69" t="str"/>
      <x:c r="M24" s="22" t="str">
        <x:f>IF(COUNT(G24:J24)&lt;2,"Não testado",IF(K24&lt;=L24,"Conciliado","Divergente"))</x:f>
        <x:v>Não testado</x:v>
      </x:c>
      <x:c r="N24" s="46" t="str"/>
      <x:c r="O24" s="46" t="str"/>
      <x:c r="P24" s="46" t="str"/>
    </x:row>
    <x:row r="25" ht="38" customHeight="1">
      <x:c r="A25" s="46" t="str"/>
      <x:c r="B25" s="46" t="str"/>
      <x:c r="C25" s="46" t="str"/>
      <x:c r="D25" s="46" t="str"/>
      <x:c r="E25" s="46" t="str"/>
      <x:c r="F25" s="46" t="str"/>
      <x:c r="G25" s="69" t="str"/>
      <x:c r="H25" s="69" t="str"/>
      <x:c r="I25" s="69" t="str"/>
      <x:c r="J25" s="69" t="str"/>
      <x:c r="K25" s="34" t="str">
        <x:f>IF(COUNT(G25:J25)&lt;2,"",MAX(G25:J25)-MIN(G25:J25))</x:f>
      </x:c>
      <x:c r="L25" s="69" t="str"/>
      <x:c r="M25" s="22" t="str">
        <x:f>IF(COUNT(G25:J25)&lt;2,"Não testado",IF(K25&lt;=L25,"Conciliado","Divergente"))</x:f>
        <x:v>Não testado</x:v>
      </x:c>
      <x:c r="N25" s="46" t="str"/>
      <x:c r="O25" s="46" t="str"/>
      <x:c r="P25" s="46" t="str"/>
    </x:row>
    <x:row r="26" ht="38" customHeight="1">
      <x:c r="A26" s="46" t="str"/>
      <x:c r="B26" s="46" t="str"/>
      <x:c r="C26" s="46" t="str"/>
      <x:c r="D26" s="46" t="str"/>
      <x:c r="E26" s="46" t="str"/>
      <x:c r="F26" s="46" t="str"/>
      <x:c r="G26" s="69" t="str"/>
      <x:c r="H26" s="69" t="str"/>
      <x:c r="I26" s="69" t="str"/>
      <x:c r="J26" s="69" t="str"/>
      <x:c r="K26" s="34" t="str">
        <x:f>IF(COUNT(G26:J26)&lt;2,"",MAX(G26:J26)-MIN(G26:J26))</x:f>
      </x:c>
      <x:c r="L26" s="69" t="str"/>
      <x:c r="M26" s="22" t="str">
        <x:f>IF(COUNT(G26:J26)&lt;2,"Não testado",IF(K26&lt;=L26,"Conciliado","Divergente"))</x:f>
        <x:v>Não testado</x:v>
      </x:c>
      <x:c r="N26" s="46" t="str"/>
      <x:c r="O26" s="46" t="str"/>
      <x:c r="P26" s="46" t="str"/>
    </x:row>
    <x:row r="27" ht="38" customHeight="1">
      <x:c r="A27" s="46" t="str"/>
      <x:c r="B27" s="46" t="str"/>
      <x:c r="C27" s="46" t="str"/>
      <x:c r="D27" s="46" t="str"/>
      <x:c r="E27" s="46" t="str"/>
      <x:c r="F27" s="46" t="str"/>
      <x:c r="G27" s="69" t="str"/>
      <x:c r="H27" s="69" t="str"/>
      <x:c r="I27" s="69" t="str"/>
      <x:c r="J27" s="69" t="str"/>
      <x:c r="K27" s="34" t="str">
        <x:f>IF(COUNT(G27:J27)&lt;2,"",MAX(G27:J27)-MIN(G27:J27))</x:f>
      </x:c>
      <x:c r="L27" s="69" t="str"/>
      <x:c r="M27" s="22" t="str">
        <x:f>IF(COUNT(G27:J27)&lt;2,"Não testado",IF(K27&lt;=L27,"Conciliado","Divergente"))</x:f>
        <x:v>Não testado</x:v>
      </x:c>
      <x:c r="N27" s="46" t="str"/>
      <x:c r="O27" s="46" t="str"/>
      <x:c r="P27" s="46" t="str"/>
    </x:row>
    <x:row r="28" ht="38" customHeight="1">
      <x:c r="A28" s="46" t="str"/>
      <x:c r="B28" s="46" t="str"/>
      <x:c r="C28" s="46" t="str"/>
      <x:c r="D28" s="46" t="str"/>
      <x:c r="E28" s="46" t="str"/>
      <x:c r="F28" s="46" t="str"/>
      <x:c r="G28" s="69" t="str"/>
      <x:c r="H28" s="69" t="str"/>
      <x:c r="I28" s="69" t="str"/>
      <x:c r="J28" s="69" t="str"/>
      <x:c r="K28" s="34" t="str">
        <x:f>IF(COUNT(G28:J28)&lt;2,"",MAX(G28:J28)-MIN(G28:J28))</x:f>
      </x:c>
      <x:c r="L28" s="69" t="str"/>
      <x:c r="M28" s="22" t="str">
        <x:f>IF(COUNT(G28:J28)&lt;2,"Não testado",IF(K28&lt;=L28,"Conciliado","Divergente"))</x:f>
        <x:v>Não testado</x:v>
      </x:c>
      <x:c r="N28" s="46" t="str"/>
      <x:c r="O28" s="46" t="str"/>
      <x:c r="P28" s="46" t="str"/>
    </x:row>
    <x:row r="29" ht="38" customHeight="1">
      <x:c r="A29" s="46" t="str"/>
      <x:c r="B29" s="46" t="str"/>
      <x:c r="C29" s="46" t="str"/>
      <x:c r="D29" s="46" t="str"/>
      <x:c r="E29" s="46" t="str"/>
      <x:c r="F29" s="46" t="str"/>
      <x:c r="G29" s="69" t="str"/>
      <x:c r="H29" s="69" t="str"/>
      <x:c r="I29" s="69" t="str"/>
      <x:c r="J29" s="69" t="str"/>
      <x:c r="K29" s="34" t="str">
        <x:f>IF(COUNT(G29:J29)&lt;2,"",MAX(G29:J29)-MIN(G29:J29))</x:f>
      </x:c>
      <x:c r="L29" s="69" t="str"/>
      <x:c r="M29" s="22" t="str">
        <x:f>IF(COUNT(G29:J29)&lt;2,"Não testado",IF(K29&lt;=L29,"Conciliado","Divergente"))</x:f>
        <x:v>Não testado</x:v>
      </x:c>
      <x:c r="N29" s="46" t="str"/>
      <x:c r="O29" s="46" t="str"/>
      <x:c r="P29" s="46" t="str"/>
    </x:row>
    <x:row r="30" ht="38" customHeight="1">
      <x:c r="A30" s="46" t="str"/>
      <x:c r="B30" s="46" t="str"/>
      <x:c r="C30" s="46" t="str"/>
      <x:c r="D30" s="46" t="str"/>
      <x:c r="E30" s="46" t="str"/>
      <x:c r="F30" s="46" t="str"/>
      <x:c r="G30" s="69" t="str"/>
      <x:c r="H30" s="69" t="str"/>
      <x:c r="I30" s="69" t="str"/>
      <x:c r="J30" s="69" t="str"/>
      <x:c r="K30" s="34" t="str">
        <x:f>IF(COUNT(G30:J30)&lt;2,"",MAX(G30:J30)-MIN(G30:J30))</x:f>
      </x:c>
      <x:c r="L30" s="69" t="str"/>
      <x:c r="M30" s="22" t="str">
        <x:f>IF(COUNT(G30:J30)&lt;2,"Não testado",IF(K30&lt;=L30,"Conciliado","Divergente"))</x:f>
        <x:v>Não testado</x:v>
      </x:c>
      <x:c r="N30" s="46" t="str"/>
      <x:c r="O30" s="46" t="str"/>
      <x:c r="P30" s="46" t="str"/>
    </x:row>
    <x:row r="31" ht="38" customHeight="1">
      <x:c r="A31" s="46" t="str"/>
      <x:c r="B31" s="46" t="str"/>
      <x:c r="C31" s="46" t="str"/>
      <x:c r="D31" s="46" t="str"/>
      <x:c r="E31" s="46" t="str"/>
      <x:c r="F31" s="46" t="str"/>
      <x:c r="G31" s="69" t="str"/>
      <x:c r="H31" s="69" t="str"/>
      <x:c r="I31" s="69" t="str"/>
      <x:c r="J31" s="69" t="str"/>
      <x:c r="K31" s="34" t="str">
        <x:f>IF(COUNT(G31:J31)&lt;2,"",MAX(G31:J31)-MIN(G31:J31))</x:f>
      </x:c>
      <x:c r="L31" s="69" t="str"/>
      <x:c r="M31" s="22" t="str">
        <x:f>IF(COUNT(G31:J31)&lt;2,"Não testado",IF(K31&lt;=L31,"Conciliado","Divergente"))</x:f>
        <x:v>Não testado</x:v>
      </x:c>
      <x:c r="N31" s="46" t="str"/>
      <x:c r="O31" s="46" t="str"/>
      <x:c r="P31" s="46" t="str"/>
    </x:row>
    <x:row r="32" ht="38" customHeight="1">
      <x:c r="A32" s="46" t="str"/>
      <x:c r="B32" s="46" t="str"/>
      <x:c r="C32" s="46" t="str"/>
      <x:c r="D32" s="46" t="str"/>
      <x:c r="E32" s="46" t="str"/>
      <x:c r="F32" s="46" t="str"/>
      <x:c r="G32" s="69" t="str"/>
      <x:c r="H32" s="69" t="str"/>
      <x:c r="I32" s="69" t="str"/>
      <x:c r="J32" s="69" t="str"/>
      <x:c r="K32" s="34" t="str">
        <x:f>IF(COUNT(G32:J32)&lt;2,"",MAX(G32:J32)-MIN(G32:J32))</x:f>
      </x:c>
      <x:c r="L32" s="69" t="str"/>
      <x:c r="M32" s="22" t="str">
        <x:f>IF(COUNT(G32:J32)&lt;2,"Não testado",IF(K32&lt;=L32,"Conciliado","Divergente"))</x:f>
        <x:v>Não testado</x:v>
      </x:c>
      <x:c r="N32" s="46" t="str"/>
      <x:c r="O32" s="46" t="str"/>
      <x:c r="P32" s="46" t="str"/>
    </x:row>
    <x:row r="33" ht="38" customHeight="1">
      <x:c r="A33" s="46" t="str"/>
      <x:c r="B33" s="46" t="str"/>
      <x:c r="C33" s="46" t="str"/>
      <x:c r="D33" s="46" t="str"/>
      <x:c r="E33" s="46" t="str"/>
      <x:c r="F33" s="46" t="str"/>
      <x:c r="G33" s="69" t="str"/>
      <x:c r="H33" s="69" t="str"/>
      <x:c r="I33" s="69" t="str"/>
      <x:c r="J33" s="69" t="str"/>
      <x:c r="K33" s="34" t="str">
        <x:f>IF(COUNT(G33:J33)&lt;2,"",MAX(G33:J33)-MIN(G33:J33))</x:f>
      </x:c>
      <x:c r="L33" s="69" t="str"/>
      <x:c r="M33" s="22" t="str">
        <x:f>IF(COUNT(G33:J33)&lt;2,"Não testado",IF(K33&lt;=L33,"Conciliado","Divergente"))</x:f>
        <x:v>Não testado</x:v>
      </x:c>
      <x:c r="N33" s="46" t="str"/>
      <x:c r="O33" s="46" t="str"/>
      <x:c r="P33" s="46" t="str"/>
    </x:row>
    <x:row r="34" ht="38" customHeight="1">
      <x:c r="A34" s="46" t="str"/>
      <x:c r="B34" s="46" t="str"/>
      <x:c r="C34" s="46" t="str"/>
      <x:c r="D34" s="46" t="str"/>
      <x:c r="E34" s="46" t="str"/>
      <x:c r="F34" s="46" t="str"/>
      <x:c r="G34" s="69" t="str"/>
      <x:c r="H34" s="69" t="str"/>
      <x:c r="I34" s="69" t="str"/>
      <x:c r="J34" s="69" t="str"/>
      <x:c r="K34" s="34" t="str">
        <x:f>IF(COUNT(G34:J34)&lt;2,"",MAX(G34:J34)-MIN(G34:J34))</x:f>
      </x:c>
      <x:c r="L34" s="69" t="str"/>
      <x:c r="M34" s="22" t="str">
        <x:f>IF(COUNT(G34:J34)&lt;2,"Não testado",IF(K34&lt;=L34,"Conciliado","Divergente"))</x:f>
        <x:v>Não testado</x:v>
      </x:c>
      <x:c r="N34" s="46" t="str"/>
      <x:c r="O34" s="46" t="str"/>
      <x:c r="P34" s="46" t="str"/>
    </x:row>
    <x:row r="35" ht="38" customHeight="1">
      <x:c r="A35" s="46" t="str"/>
      <x:c r="B35" s="46" t="str"/>
      <x:c r="C35" s="46" t="str"/>
      <x:c r="D35" s="46" t="str"/>
      <x:c r="E35" s="46" t="str"/>
      <x:c r="F35" s="46" t="str"/>
      <x:c r="G35" s="69" t="str"/>
      <x:c r="H35" s="69" t="str"/>
      <x:c r="I35" s="69" t="str"/>
      <x:c r="J35" s="69" t="str"/>
      <x:c r="K35" s="34" t="str">
        <x:f>IF(COUNT(G35:J35)&lt;2,"",MAX(G35:J35)-MIN(G35:J35))</x:f>
      </x:c>
      <x:c r="L35" s="69" t="str"/>
      <x:c r="M35" s="22" t="str">
        <x:f>IF(COUNT(G35:J35)&lt;2,"Não testado",IF(K35&lt;=L35,"Conciliado","Divergente"))</x:f>
        <x:v>Não testado</x:v>
      </x:c>
      <x:c r="N35" s="46" t="str"/>
      <x:c r="O35" s="46" t="str"/>
      <x:c r="P35" s="46" t="str"/>
    </x:row>
    <x:row r="36" ht="38" customHeight="1">
      <x:c r="A36" s="46" t="str"/>
      <x:c r="B36" s="46" t="str"/>
      <x:c r="C36" s="46" t="str"/>
      <x:c r="D36" s="46" t="str"/>
      <x:c r="E36" s="46" t="str"/>
      <x:c r="F36" s="46" t="str"/>
      <x:c r="G36" s="69" t="str"/>
      <x:c r="H36" s="69" t="str"/>
      <x:c r="I36" s="69" t="str"/>
      <x:c r="J36" s="69" t="str"/>
      <x:c r="K36" s="34" t="str">
        <x:f>IF(COUNT(G36:J36)&lt;2,"",MAX(G36:J36)-MIN(G36:J36))</x:f>
      </x:c>
      <x:c r="L36" s="69" t="str"/>
      <x:c r="M36" s="22" t="str">
        <x:f>IF(COUNT(G36:J36)&lt;2,"Não testado",IF(K36&lt;=L36,"Conciliado","Divergente"))</x:f>
        <x:v>Não testado</x:v>
      </x:c>
      <x:c r="N36" s="46" t="str"/>
      <x:c r="O36" s="46" t="str"/>
      <x:c r="P36" s="46" t="str"/>
    </x:row>
    <x:row r="37" ht="38" customHeight="1">
      <x:c r="A37" s="46" t="str"/>
      <x:c r="B37" s="46" t="str"/>
      <x:c r="C37" s="46" t="str"/>
      <x:c r="D37" s="46" t="str"/>
      <x:c r="E37" s="46" t="str"/>
      <x:c r="F37" s="46" t="str"/>
      <x:c r="G37" s="69" t="str"/>
      <x:c r="H37" s="69" t="str"/>
      <x:c r="I37" s="69" t="str"/>
      <x:c r="J37" s="69" t="str"/>
      <x:c r="K37" s="34" t="str">
        <x:f>IF(COUNT(G37:J37)&lt;2,"",MAX(G37:J37)-MIN(G37:J37))</x:f>
      </x:c>
      <x:c r="L37" s="69" t="str"/>
      <x:c r="M37" s="22" t="str">
        <x:f>IF(COUNT(G37:J37)&lt;2,"Não testado",IF(K37&lt;=L37,"Conciliado","Divergente"))</x:f>
        <x:v>Não testado</x:v>
      </x:c>
      <x:c r="N37" s="46" t="str"/>
      <x:c r="O37" s="46" t="str"/>
      <x:c r="P37" s="46" t="str"/>
    </x:row>
    <x:row r="38" ht="38" customHeight="1">
      <x:c r="A38" s="46" t="str"/>
      <x:c r="B38" s="46" t="str"/>
      <x:c r="C38" s="46" t="str"/>
      <x:c r="D38" s="46" t="str"/>
      <x:c r="E38" s="46" t="str"/>
      <x:c r="F38" s="46" t="str"/>
      <x:c r="G38" s="69" t="str"/>
      <x:c r="H38" s="69" t="str"/>
      <x:c r="I38" s="69" t="str"/>
      <x:c r="J38" s="69" t="str"/>
      <x:c r="K38" s="34" t="str">
        <x:f>IF(COUNT(G38:J38)&lt;2,"",MAX(G38:J38)-MIN(G38:J38))</x:f>
      </x:c>
      <x:c r="L38" s="69" t="str"/>
      <x:c r="M38" s="22" t="str">
        <x:f>IF(COUNT(G38:J38)&lt;2,"Não testado",IF(K38&lt;=L38,"Conciliado","Divergente"))</x:f>
        <x:v>Não testado</x:v>
      </x:c>
      <x:c r="N38" s="46" t="str"/>
      <x:c r="O38" s="46" t="str"/>
      <x:c r="P38" s="46" t="str"/>
    </x:row>
    <x:row r="39" ht="38" customHeight="1">
      <x:c r="A39" s="46" t="str"/>
      <x:c r="B39" s="46" t="str"/>
      <x:c r="C39" s="46" t="str"/>
      <x:c r="D39" s="46" t="str"/>
      <x:c r="E39" s="46" t="str"/>
      <x:c r="F39" s="46" t="str"/>
      <x:c r="G39" s="69" t="str"/>
      <x:c r="H39" s="69" t="str"/>
      <x:c r="I39" s="69" t="str"/>
      <x:c r="J39" s="69" t="str"/>
      <x:c r="K39" s="34" t="str">
        <x:f>IF(COUNT(G39:J39)&lt;2,"",MAX(G39:J39)-MIN(G39:J39))</x:f>
      </x:c>
      <x:c r="L39" s="69" t="str"/>
      <x:c r="M39" s="22" t="str">
        <x:f>IF(COUNT(G39:J39)&lt;2,"Não testado",IF(K39&lt;=L39,"Conciliado","Divergente"))</x:f>
        <x:v>Não testado</x:v>
      </x:c>
      <x:c r="N39" s="46" t="str"/>
      <x:c r="O39" s="46" t="str"/>
      <x:c r="P39" s="46" t="str"/>
    </x:row>
    <x:row r="40" ht="38" customHeight="1">
      <x:c r="A40" s="46" t="str"/>
      <x:c r="B40" s="46" t="str"/>
      <x:c r="C40" s="46" t="str"/>
      <x:c r="D40" s="46" t="str"/>
      <x:c r="E40" s="46" t="str"/>
      <x:c r="F40" s="46" t="str"/>
      <x:c r="G40" s="69" t="str"/>
      <x:c r="H40" s="69" t="str"/>
      <x:c r="I40" s="69" t="str"/>
      <x:c r="J40" s="69" t="str"/>
      <x:c r="K40" s="34" t="str">
        <x:f>IF(COUNT(G40:J40)&lt;2,"",MAX(G40:J40)-MIN(G40:J40))</x:f>
      </x:c>
      <x:c r="L40" s="69" t="str"/>
      <x:c r="M40" s="22" t="str">
        <x:f>IF(COUNT(G40:J40)&lt;2,"Não testado",IF(K40&lt;=L40,"Conciliado","Divergente"))</x:f>
        <x:v>Não testado</x:v>
      </x:c>
      <x:c r="N40" s="46" t="str"/>
      <x:c r="O40" s="46" t="str"/>
      <x:c r="P40" s="46" t="str"/>
    </x:row>
    <x:row r="41" ht="38" customHeight="1">
      <x:c r="A41" s="46" t="str"/>
      <x:c r="B41" s="46" t="str"/>
      <x:c r="C41" s="46" t="str"/>
      <x:c r="D41" s="46" t="str"/>
      <x:c r="E41" s="46" t="str"/>
      <x:c r="F41" s="46" t="str"/>
      <x:c r="G41" s="69" t="str"/>
      <x:c r="H41" s="69" t="str"/>
      <x:c r="I41" s="69" t="str"/>
      <x:c r="J41" s="69" t="str"/>
      <x:c r="K41" s="34" t="str">
        <x:f>IF(COUNT(G41:J41)&lt;2,"",MAX(G41:J41)-MIN(G41:J41))</x:f>
      </x:c>
      <x:c r="L41" s="69" t="str"/>
      <x:c r="M41" s="22" t="str">
        <x:f>IF(COUNT(G41:J41)&lt;2,"Não testado",IF(K41&lt;=L41,"Conciliado","Divergente"))</x:f>
        <x:v>Não testado</x:v>
      </x:c>
      <x:c r="N41" s="46" t="str"/>
      <x:c r="O41" s="46" t="str"/>
      <x:c r="P41" s="46" t="str"/>
    </x:row>
    <x:row r="42" ht="38" customHeight="1">
      <x:c r="A42" s="46" t="str"/>
      <x:c r="B42" s="46" t="str"/>
      <x:c r="C42" s="46" t="str"/>
      <x:c r="D42" s="46" t="str"/>
      <x:c r="E42" s="46" t="str"/>
      <x:c r="F42" s="46" t="str"/>
      <x:c r="G42" s="69" t="str"/>
      <x:c r="H42" s="69" t="str"/>
      <x:c r="I42" s="69" t="str"/>
      <x:c r="J42" s="69" t="str"/>
      <x:c r="K42" s="34" t="str">
        <x:f>IF(COUNT(G42:J42)&lt;2,"",MAX(G42:J42)-MIN(G42:J42))</x:f>
      </x:c>
      <x:c r="L42" s="69" t="str"/>
      <x:c r="M42" s="22" t="str">
        <x:f>IF(COUNT(G42:J42)&lt;2,"Não testado",IF(K42&lt;=L42,"Conciliado","Divergente"))</x:f>
        <x:v>Não testado</x:v>
      </x:c>
      <x:c r="N42" s="46" t="str"/>
      <x:c r="O42" s="46" t="str"/>
      <x:c r="P42" s="46" t="str"/>
    </x:row>
    <x:row r="43" ht="38" customHeight="1">
      <x:c r="A43" s="46" t="str"/>
      <x:c r="B43" s="46" t="str"/>
      <x:c r="C43" s="46" t="str"/>
      <x:c r="D43" s="46" t="str"/>
      <x:c r="E43" s="46" t="str"/>
      <x:c r="F43" s="46" t="str"/>
      <x:c r="G43" s="69" t="str"/>
      <x:c r="H43" s="69" t="str"/>
      <x:c r="I43" s="69" t="str"/>
      <x:c r="J43" s="69" t="str"/>
      <x:c r="K43" s="34" t="str">
        <x:f>IF(COUNT(G43:J43)&lt;2,"",MAX(G43:J43)-MIN(G43:J43))</x:f>
      </x:c>
      <x:c r="L43" s="69" t="str"/>
      <x:c r="M43" s="22" t="str">
        <x:f>IF(COUNT(G43:J43)&lt;2,"Não testado",IF(K43&lt;=L43,"Conciliado","Divergente"))</x:f>
        <x:v>Não testado</x:v>
      </x:c>
      <x:c r="N43" s="46" t="str"/>
      <x:c r="O43" s="46" t="str"/>
      <x:c r="P43" s="46" t="str"/>
    </x:row>
    <x:row r="44" ht="38" customHeight="1">
      <x:c r="A44" s="46" t="str"/>
      <x:c r="B44" s="46" t="str"/>
      <x:c r="C44" s="46" t="str"/>
      <x:c r="D44" s="46" t="str"/>
      <x:c r="E44" s="46" t="str"/>
      <x:c r="F44" s="46" t="str"/>
      <x:c r="G44" s="69" t="str"/>
      <x:c r="H44" s="69" t="str"/>
      <x:c r="I44" s="69" t="str"/>
      <x:c r="J44" s="69" t="str"/>
      <x:c r="K44" s="34" t="str">
        <x:f>IF(COUNT(G44:J44)&lt;2,"",MAX(G44:J44)-MIN(G44:J44))</x:f>
      </x:c>
      <x:c r="L44" s="69" t="str"/>
      <x:c r="M44" s="22" t="str">
        <x:f>IF(COUNT(G44:J44)&lt;2,"Não testado",IF(K44&lt;=L44,"Conciliado","Divergente"))</x:f>
        <x:v>Não testado</x:v>
      </x:c>
      <x:c r="N44" s="46" t="str"/>
      <x:c r="O44" s="46" t="str"/>
      <x:c r="P44" s="46" t="str"/>
    </x:row>
    <x:row r="45" ht="38" customHeight="1">
      <x:c r="A45" s="46" t="str"/>
      <x:c r="B45" s="46" t="str"/>
      <x:c r="C45" s="46" t="str"/>
      <x:c r="D45" s="46" t="str"/>
      <x:c r="E45" s="46" t="str"/>
      <x:c r="F45" s="46" t="str"/>
      <x:c r="G45" s="69" t="str"/>
      <x:c r="H45" s="69" t="str"/>
      <x:c r="I45" s="69" t="str"/>
      <x:c r="J45" s="69" t="str"/>
      <x:c r="K45" s="34" t="str">
        <x:f>IF(COUNT(G45:J45)&lt;2,"",MAX(G45:J45)-MIN(G45:J45))</x:f>
      </x:c>
      <x:c r="L45" s="69" t="str"/>
      <x:c r="M45" s="22" t="str">
        <x:f>IF(COUNT(G45:J45)&lt;2,"Não testado",IF(K45&lt;=L45,"Conciliado","Divergente"))</x:f>
        <x:v>Não testado</x:v>
      </x:c>
      <x:c r="N45" s="46" t="str"/>
      <x:c r="O45" s="46" t="str"/>
      <x:c r="P45" s="46" t="str"/>
    </x:row>
    <x:row r="46" ht="38" customHeight="1">
      <x:c r="A46" s="46" t="str"/>
      <x:c r="B46" s="46" t="str"/>
      <x:c r="C46" s="46" t="str"/>
      <x:c r="D46" s="46" t="str"/>
      <x:c r="E46" s="46" t="str"/>
      <x:c r="F46" s="46" t="str"/>
      <x:c r="G46" s="69" t="str"/>
      <x:c r="H46" s="69" t="str"/>
      <x:c r="I46" s="69" t="str"/>
      <x:c r="J46" s="69" t="str"/>
      <x:c r="K46" s="34" t="str">
        <x:f>IF(COUNT(G46:J46)&lt;2,"",MAX(G46:J46)-MIN(G46:J46))</x:f>
      </x:c>
      <x:c r="L46" s="69" t="str"/>
      <x:c r="M46" s="22" t="str">
        <x:f>IF(COUNT(G46:J46)&lt;2,"Não testado",IF(K46&lt;=L46,"Conciliado","Divergente"))</x:f>
        <x:v>Não testado</x:v>
      </x:c>
      <x:c r="N46" s="46" t="str"/>
      <x:c r="O46" s="46" t="str"/>
      <x:c r="P46" s="46" t="str"/>
    </x:row>
    <x:row r="47" ht="38" customHeight="1">
      <x:c r="A47" s="46" t="str"/>
      <x:c r="B47" s="46" t="str"/>
      <x:c r="C47" s="46" t="str"/>
      <x:c r="D47" s="46" t="str"/>
      <x:c r="E47" s="46" t="str"/>
      <x:c r="F47" s="46" t="str"/>
      <x:c r="G47" s="69" t="str"/>
      <x:c r="H47" s="69" t="str"/>
      <x:c r="I47" s="69" t="str"/>
      <x:c r="J47" s="69" t="str"/>
      <x:c r="K47" s="34" t="str">
        <x:f>IF(COUNT(G47:J47)&lt;2,"",MAX(G47:J47)-MIN(G47:J47))</x:f>
      </x:c>
      <x:c r="L47" s="69" t="str"/>
      <x:c r="M47" s="22" t="str">
        <x:f>IF(COUNT(G47:J47)&lt;2,"Não testado",IF(K47&lt;=L47,"Conciliado","Divergente"))</x:f>
        <x:v>Não testado</x:v>
      </x:c>
      <x:c r="N47" s="46" t="str"/>
      <x:c r="O47" s="46" t="str"/>
      <x:c r="P47" s="46" t="str"/>
    </x:row>
    <x:row r="48" ht="38" customHeight="1">
      <x:c r="A48" s="46" t="str"/>
      <x:c r="B48" s="46" t="str"/>
      <x:c r="C48" s="46" t="str"/>
      <x:c r="D48" s="46" t="str"/>
      <x:c r="E48" s="46" t="str"/>
      <x:c r="F48" s="46" t="str"/>
      <x:c r="G48" s="69" t="str"/>
      <x:c r="H48" s="69" t="str"/>
      <x:c r="I48" s="69" t="str"/>
      <x:c r="J48" s="69" t="str"/>
      <x:c r="K48" s="34" t="str">
        <x:f>IF(COUNT(G48:J48)&lt;2,"",MAX(G48:J48)-MIN(G48:J48))</x:f>
      </x:c>
      <x:c r="L48" s="69" t="str"/>
      <x:c r="M48" s="22" t="str">
        <x:f>IF(COUNT(G48:J48)&lt;2,"Não testado",IF(K48&lt;=L48,"Conciliado","Divergente"))</x:f>
        <x:v>Não testado</x:v>
      </x:c>
      <x:c r="N48" s="46" t="str"/>
      <x:c r="O48" s="46" t="str"/>
      <x:c r="P48" s="46" t="str"/>
    </x:row>
    <x:row r="49" ht="38" customHeight="1">
      <x:c r="A49" s="46" t="str"/>
      <x:c r="B49" s="46" t="str"/>
      <x:c r="C49" s="46" t="str"/>
      <x:c r="D49" s="46" t="str"/>
      <x:c r="E49" s="46" t="str"/>
      <x:c r="F49" s="46" t="str"/>
      <x:c r="G49" s="69" t="str"/>
      <x:c r="H49" s="69" t="str"/>
      <x:c r="I49" s="69" t="str"/>
      <x:c r="J49" s="69" t="str"/>
      <x:c r="K49" s="34" t="str">
        <x:f>IF(COUNT(G49:J49)&lt;2,"",MAX(G49:J49)-MIN(G49:J49))</x:f>
      </x:c>
      <x:c r="L49" s="69" t="str"/>
      <x:c r="M49" s="22" t="str">
        <x:f>IF(COUNT(G49:J49)&lt;2,"Não testado",IF(K49&lt;=L49,"Conciliado","Divergente"))</x:f>
        <x:v>Não testado</x:v>
      </x:c>
      <x:c r="N49" s="46" t="str"/>
      <x:c r="O49" s="46" t="str"/>
      <x:c r="P49" s="46" t="str"/>
    </x:row>
    <x:row r="50" ht="38" customHeight="1">
      <x:c r="A50" s="46" t="str"/>
      <x:c r="B50" s="46" t="str"/>
      <x:c r="C50" s="46" t="str"/>
      <x:c r="D50" s="46" t="str"/>
      <x:c r="E50" s="46" t="str"/>
      <x:c r="F50" s="46" t="str"/>
      <x:c r="G50" s="69" t="str"/>
      <x:c r="H50" s="69" t="str"/>
      <x:c r="I50" s="69" t="str"/>
      <x:c r="J50" s="69" t="str"/>
      <x:c r="K50" s="34" t="str">
        <x:f>IF(COUNT(G50:J50)&lt;2,"",MAX(G50:J50)-MIN(G50:J50))</x:f>
      </x:c>
      <x:c r="L50" s="69" t="str"/>
      <x:c r="M50" s="22" t="str">
        <x:f>IF(COUNT(G50:J50)&lt;2,"Não testado",IF(K50&lt;=L50,"Conciliado","Divergente"))</x:f>
        <x:v>Não testado</x:v>
      </x:c>
      <x:c r="N50" s="46" t="str"/>
      <x:c r="O50" s="46" t="str"/>
      <x:c r="P50" s="46" t="str"/>
    </x:row>
    <x:row r="51" ht="38" customHeight="1">
      <x:c r="A51" s="46" t="str"/>
      <x:c r="B51" s="46" t="str"/>
      <x:c r="C51" s="46" t="str"/>
      <x:c r="D51" s="46" t="str"/>
      <x:c r="E51" s="46" t="str"/>
      <x:c r="F51" s="46" t="str"/>
      <x:c r="G51" s="69" t="str"/>
      <x:c r="H51" s="69" t="str"/>
      <x:c r="I51" s="69" t="str"/>
      <x:c r="J51" s="69" t="str"/>
      <x:c r="K51" s="34" t="str">
        <x:f>IF(COUNT(G51:J51)&lt;2,"",MAX(G51:J51)-MIN(G51:J51))</x:f>
      </x:c>
      <x:c r="L51" s="69" t="str"/>
      <x:c r="M51" s="22" t="str">
        <x:f>IF(COUNT(G51:J51)&lt;2,"Não testado",IF(K51&lt;=L51,"Conciliado","Divergente"))</x:f>
        <x:v>Não testado</x:v>
      </x:c>
      <x:c r="N51" s="46" t="str"/>
      <x:c r="O51" s="46" t="str"/>
      <x:c r="P51" s="46" t="str"/>
    </x:row>
    <x:row r="52" ht="38" customHeight="1">
      <x:c r="A52" s="46" t="str"/>
      <x:c r="B52" s="46" t="str"/>
      <x:c r="C52" s="46" t="str"/>
      <x:c r="D52" s="46" t="str"/>
      <x:c r="E52" s="46" t="str"/>
      <x:c r="F52" s="46" t="str"/>
      <x:c r="G52" s="69" t="str"/>
      <x:c r="H52" s="69" t="str"/>
      <x:c r="I52" s="69" t="str"/>
      <x:c r="J52" s="69" t="str"/>
      <x:c r="K52" s="34" t="str">
        <x:f>IF(COUNT(G52:J52)&lt;2,"",MAX(G52:J52)-MIN(G52:J52))</x:f>
      </x:c>
      <x:c r="L52" s="69" t="str"/>
      <x:c r="M52" s="22" t="str">
        <x:f>IF(COUNT(G52:J52)&lt;2,"Não testado",IF(K52&lt;=L52,"Conciliado","Divergente"))</x:f>
        <x:v>Não testado</x:v>
      </x:c>
      <x:c r="N52" s="46" t="str"/>
      <x:c r="O52" s="46" t="str"/>
      <x:c r="P52" s="46" t="str"/>
    </x:row>
    <x:row r="53" ht="38" customHeight="1">
      <x:c r="A53" s="46" t="str"/>
      <x:c r="B53" s="46" t="str"/>
      <x:c r="C53" s="46" t="str"/>
      <x:c r="D53" s="46" t="str"/>
      <x:c r="E53" s="46" t="str"/>
      <x:c r="F53" s="46" t="str"/>
      <x:c r="G53" s="69" t="str"/>
      <x:c r="H53" s="69" t="str"/>
      <x:c r="I53" s="69" t="str"/>
      <x:c r="J53" s="69" t="str"/>
      <x:c r="K53" s="34" t="str">
        <x:f>IF(COUNT(G53:J53)&lt;2,"",MAX(G53:J53)-MIN(G53:J53))</x:f>
      </x:c>
      <x:c r="L53" s="69" t="str"/>
      <x:c r="M53" s="22" t="str">
        <x:f>IF(COUNT(G53:J53)&lt;2,"Não testado",IF(K53&lt;=L53,"Conciliado","Divergente"))</x:f>
        <x:v>Não testado</x:v>
      </x:c>
      <x:c r="N53" s="46" t="str"/>
      <x:c r="O53" s="46" t="str"/>
      <x:c r="P53" s="46" t="str"/>
    </x:row>
    <x:row r="54" ht="38" customHeight="1">
      <x:c r="A54" s="46" t="str"/>
      <x:c r="B54" s="46" t="str"/>
      <x:c r="C54" s="46" t="str"/>
      <x:c r="D54" s="46" t="str"/>
      <x:c r="E54" s="46" t="str"/>
      <x:c r="F54" s="46" t="str"/>
      <x:c r="G54" s="69" t="str"/>
      <x:c r="H54" s="69" t="str"/>
      <x:c r="I54" s="69" t="str"/>
      <x:c r="J54" s="69" t="str"/>
      <x:c r="K54" s="34" t="str">
        <x:f>IF(COUNT(G54:J54)&lt;2,"",MAX(G54:J54)-MIN(G54:J54))</x:f>
      </x:c>
      <x:c r="L54" s="69" t="str"/>
      <x:c r="M54" s="22" t="str">
        <x:f>IF(COUNT(G54:J54)&lt;2,"Não testado",IF(K54&lt;=L54,"Conciliado","Divergente"))</x:f>
        <x:v>Não testado</x:v>
      </x:c>
      <x:c r="N54" s="46" t="str"/>
      <x:c r="O54" s="46" t="str"/>
      <x:c r="P54" s="46" t="str"/>
    </x:row>
    <x:row r="55" ht="38" customHeight="1">
      <x:c r="A55" s="46" t="str"/>
      <x:c r="B55" s="46" t="str"/>
      <x:c r="C55" s="46" t="str"/>
      <x:c r="D55" s="46" t="str"/>
      <x:c r="E55" s="46" t="str"/>
      <x:c r="F55" s="46" t="str"/>
      <x:c r="G55" s="69" t="str"/>
      <x:c r="H55" s="69" t="str"/>
      <x:c r="I55" s="69" t="str"/>
      <x:c r="J55" s="69" t="str"/>
      <x:c r="K55" s="34" t="str">
        <x:f>IF(COUNT(G55:J55)&lt;2,"",MAX(G55:J55)-MIN(G55:J55))</x:f>
      </x:c>
      <x:c r="L55" s="69" t="str"/>
      <x:c r="M55" s="22" t="str">
        <x:f>IF(COUNT(G55:J55)&lt;2,"Não testado",IF(K55&lt;=L55,"Conciliado","Divergente"))</x:f>
        <x:v>Não testado</x:v>
      </x:c>
      <x:c r="N55" s="46" t="str"/>
      <x:c r="O55" s="46" t="str"/>
      <x:c r="P55" s="46" t="str"/>
    </x:row>
    <x:row r="56" ht="38" customHeight="1">
      <x:c r="A56" s="46" t="str"/>
      <x:c r="B56" s="46" t="str"/>
      <x:c r="C56" s="46" t="str"/>
      <x:c r="D56" s="46" t="str"/>
      <x:c r="E56" s="46" t="str"/>
      <x:c r="F56" s="46" t="str"/>
      <x:c r="G56" s="69" t="str"/>
      <x:c r="H56" s="69" t="str"/>
      <x:c r="I56" s="69" t="str"/>
      <x:c r="J56" s="69" t="str"/>
      <x:c r="K56" s="34" t="str">
        <x:f>IF(COUNT(G56:J56)&lt;2,"",MAX(G56:J56)-MIN(G56:J56))</x:f>
      </x:c>
      <x:c r="L56" s="69" t="str"/>
      <x:c r="M56" s="22" t="str">
        <x:f>IF(COUNT(G56:J56)&lt;2,"Não testado",IF(K56&lt;=L56,"Conciliado","Divergente"))</x:f>
        <x:v>Não testado</x:v>
      </x:c>
      <x:c r="N56" s="46" t="str"/>
      <x:c r="O56" s="46" t="str"/>
      <x:c r="P56" s="46" t="str"/>
    </x:row>
    <x:row r="57" ht="38" customHeight="1">
      <x:c r="A57" s="46" t="str"/>
      <x:c r="B57" s="46" t="str"/>
      <x:c r="C57" s="46" t="str"/>
      <x:c r="D57" s="46" t="str"/>
      <x:c r="E57" s="46" t="str"/>
      <x:c r="F57" s="46" t="str"/>
      <x:c r="G57" s="69" t="str"/>
      <x:c r="H57" s="69" t="str"/>
      <x:c r="I57" s="69" t="str"/>
      <x:c r="J57" s="69" t="str"/>
      <x:c r="K57" s="34" t="str">
        <x:f>IF(COUNT(G57:J57)&lt;2,"",MAX(G57:J57)-MIN(G57:J57))</x:f>
      </x:c>
      <x:c r="L57" s="69" t="str"/>
      <x:c r="M57" s="22" t="str">
        <x:f>IF(COUNT(G57:J57)&lt;2,"Não testado",IF(K57&lt;=L57,"Conciliado","Divergente"))</x:f>
        <x:v>Não testado</x:v>
      </x:c>
      <x:c r="N57" s="46" t="str"/>
      <x:c r="O57" s="46" t="str"/>
      <x:c r="P57" s="46" t="str"/>
    </x:row>
    <x:row r="58" ht="38" customHeight="1">
      <x:c r="A58" s="46" t="str"/>
      <x:c r="B58" s="46" t="str"/>
      <x:c r="C58" s="46" t="str"/>
      <x:c r="D58" s="46" t="str"/>
      <x:c r="E58" s="46" t="str"/>
      <x:c r="F58" s="46" t="str"/>
      <x:c r="G58" s="69" t="str"/>
      <x:c r="H58" s="69" t="str"/>
      <x:c r="I58" s="69" t="str"/>
      <x:c r="J58" s="69" t="str"/>
      <x:c r="K58" s="34" t="str">
        <x:f>IF(COUNT(G58:J58)&lt;2,"",MAX(G58:J58)-MIN(G58:J58))</x:f>
      </x:c>
      <x:c r="L58" s="69" t="str"/>
      <x:c r="M58" s="22" t="str">
        <x:f>IF(COUNT(G58:J58)&lt;2,"Não testado",IF(K58&lt;=L58,"Conciliado","Divergente"))</x:f>
        <x:v>Não testado</x:v>
      </x:c>
      <x:c r="N58" s="46" t="str"/>
      <x:c r="O58" s="46" t="str"/>
      <x:c r="P58" s="46" t="str"/>
    </x:row>
    <x:row r="59" ht="38" customHeight="1">
      <x:c r="A59" s="46" t="str"/>
      <x:c r="B59" s="46" t="str"/>
      <x:c r="C59" s="46" t="str"/>
      <x:c r="D59" s="46" t="str"/>
      <x:c r="E59" s="46" t="str"/>
      <x:c r="F59" s="46" t="str"/>
      <x:c r="G59" s="69" t="str"/>
      <x:c r="H59" s="69" t="str"/>
      <x:c r="I59" s="69" t="str"/>
      <x:c r="J59" s="69" t="str"/>
      <x:c r="K59" s="34" t="str">
        <x:f>IF(COUNT(G59:J59)&lt;2,"",MAX(G59:J59)-MIN(G59:J59))</x:f>
      </x:c>
      <x:c r="L59" s="69" t="str"/>
      <x:c r="M59" s="22" t="str">
        <x:f>IF(COUNT(G59:J59)&lt;2,"Não testado",IF(K59&lt;=L59,"Conciliado","Divergente"))</x:f>
        <x:v>Não testado</x:v>
      </x:c>
      <x:c r="N59" s="46" t="str"/>
      <x:c r="O59" s="46" t="str"/>
      <x:c r="P59" s="46" t="str"/>
    </x:row>
    <x:row r="60" ht="38" customHeight="1">
      <x:c r="A60" s="46" t="str"/>
      <x:c r="B60" s="46" t="str"/>
      <x:c r="C60" s="46" t="str"/>
      <x:c r="D60" s="46" t="str"/>
      <x:c r="E60" s="46" t="str"/>
      <x:c r="F60" s="46" t="str"/>
      <x:c r="G60" s="69" t="str"/>
      <x:c r="H60" s="69" t="str"/>
      <x:c r="I60" s="69" t="str"/>
      <x:c r="J60" s="69" t="str"/>
      <x:c r="K60" s="34" t="str">
        <x:f>IF(COUNT(G60:J60)&lt;2,"",MAX(G60:J60)-MIN(G60:J60))</x:f>
      </x:c>
      <x:c r="L60" s="69" t="str"/>
      <x:c r="M60" s="22" t="str">
        <x:f>IF(COUNT(G60:J60)&lt;2,"Não testado",IF(K60&lt;=L60,"Conciliado","Divergente"))</x:f>
        <x:v>Não testado</x:v>
      </x:c>
      <x:c r="N60" s="46" t="str"/>
      <x:c r="O60" s="46" t="str"/>
      <x:c r="P60" s="46" t="str"/>
    </x:row>
    <x:row r="61" ht="38" customHeight="1">
      <x:c r="A61" s="46" t="str"/>
      <x:c r="B61" s="46" t="str"/>
      <x:c r="C61" s="46" t="str"/>
      <x:c r="D61" s="46" t="str"/>
      <x:c r="E61" s="46" t="str"/>
      <x:c r="F61" s="46" t="str"/>
      <x:c r="G61" s="69" t="str"/>
      <x:c r="H61" s="69" t="str"/>
      <x:c r="I61" s="69" t="str"/>
      <x:c r="J61" s="69" t="str"/>
      <x:c r="K61" s="34" t="str">
        <x:f>IF(COUNT(G61:J61)&lt;2,"",MAX(G61:J61)-MIN(G61:J61))</x:f>
      </x:c>
      <x:c r="L61" s="69" t="str"/>
      <x:c r="M61" s="22" t="str">
        <x:f>IF(COUNT(G61:J61)&lt;2,"Não testado",IF(K61&lt;=L61,"Conciliado","Divergente"))</x:f>
        <x:v>Não testado</x:v>
      </x:c>
      <x:c r="N61" s="46" t="str"/>
      <x:c r="O61" s="46" t="str"/>
      <x:c r="P61" s="46" t="str"/>
    </x:row>
    <x:row r="62" ht="38" customHeight="1">
      <x:c r="A62" s="46" t="str"/>
      <x:c r="B62" s="46" t="str"/>
      <x:c r="C62" s="46" t="str"/>
      <x:c r="D62" s="46" t="str"/>
      <x:c r="E62" s="46" t="str"/>
      <x:c r="F62" s="46" t="str"/>
      <x:c r="G62" s="69" t="str"/>
      <x:c r="H62" s="69" t="str"/>
      <x:c r="I62" s="69" t="str"/>
      <x:c r="J62" s="69" t="str"/>
      <x:c r="K62" s="34" t="str">
        <x:f>IF(COUNT(G62:J62)&lt;2,"",MAX(G62:J62)-MIN(G62:J62))</x:f>
      </x:c>
      <x:c r="L62" s="69" t="str"/>
      <x:c r="M62" s="22" t="str">
        <x:f>IF(COUNT(G62:J62)&lt;2,"Não testado",IF(K62&lt;=L62,"Conciliado","Divergente"))</x:f>
        <x:v>Não testado</x:v>
      </x:c>
      <x:c r="N62" s="46" t="str"/>
      <x:c r="O62" s="46" t="str"/>
      <x:c r="P62" s="46" t="str"/>
    </x:row>
    <x:row r="63" ht="38" customHeight="1">
      <x:c r="A63" s="46" t="str"/>
      <x:c r="B63" s="46" t="str"/>
      <x:c r="C63" s="46" t="str"/>
      <x:c r="D63" s="46" t="str"/>
      <x:c r="E63" s="46" t="str"/>
      <x:c r="F63" s="46" t="str"/>
      <x:c r="G63" s="69" t="str"/>
      <x:c r="H63" s="69" t="str"/>
      <x:c r="I63" s="69" t="str"/>
      <x:c r="J63" s="69" t="str"/>
      <x:c r="K63" s="34" t="str">
        <x:f>IF(COUNT(G63:J63)&lt;2,"",MAX(G63:J63)-MIN(G63:J63))</x:f>
      </x:c>
      <x:c r="L63" s="69" t="str"/>
      <x:c r="M63" s="22" t="str">
        <x:f>IF(COUNT(G63:J63)&lt;2,"Não testado",IF(K63&lt;=L63,"Conciliado","Divergente"))</x:f>
        <x:v>Não testado</x:v>
      </x:c>
      <x:c r="N63" s="46" t="str"/>
      <x:c r="O63" s="46" t="str"/>
      <x:c r="P63" s="46" t="str"/>
    </x:row>
    <x:row r="64" ht="38" customHeight="1">
      <x:c r="A64" s="46" t="str"/>
      <x:c r="B64" s="46" t="str"/>
      <x:c r="C64" s="46" t="str"/>
      <x:c r="D64" s="46" t="str"/>
      <x:c r="E64" s="46" t="str"/>
      <x:c r="F64" s="46" t="str"/>
      <x:c r="G64" s="69" t="str"/>
      <x:c r="H64" s="69" t="str"/>
      <x:c r="I64" s="69" t="str"/>
      <x:c r="J64" s="69" t="str"/>
      <x:c r="K64" s="34" t="str">
        <x:f>IF(COUNT(G64:J64)&lt;2,"",MAX(G64:J64)-MIN(G64:J64))</x:f>
      </x:c>
      <x:c r="L64" s="69" t="str"/>
      <x:c r="M64" s="22" t="str">
        <x:f>IF(COUNT(G64:J64)&lt;2,"Não testado",IF(K64&lt;=L64,"Conciliado","Divergente"))</x:f>
        <x:v>Não testado</x:v>
      </x:c>
      <x:c r="N64" s="46" t="str"/>
      <x:c r="O64" s="46" t="str"/>
      <x:c r="P64" s="46" t="str"/>
    </x:row>
    <x:row r="65" ht="38" customHeight="1">
      <x:c r="A65" s="46" t="str"/>
      <x:c r="B65" s="46" t="str"/>
      <x:c r="C65" s="46" t="str"/>
      <x:c r="D65" s="46" t="str"/>
      <x:c r="E65" s="46" t="str"/>
      <x:c r="F65" s="46" t="str"/>
      <x:c r="G65" s="69" t="str"/>
      <x:c r="H65" s="69" t="str"/>
      <x:c r="I65" s="69" t="str"/>
      <x:c r="J65" s="69" t="str"/>
      <x:c r="K65" s="34" t="str">
        <x:f>IF(COUNT(G65:J65)&lt;2,"",MAX(G65:J65)-MIN(G65:J65))</x:f>
      </x:c>
      <x:c r="L65" s="69" t="str"/>
      <x:c r="M65" s="22" t="str">
        <x:f>IF(COUNT(G65:J65)&lt;2,"Não testado",IF(K65&lt;=L65,"Conciliado","Divergente"))</x:f>
        <x:v>Não testado</x:v>
      </x:c>
      <x:c r="N65" s="46" t="str"/>
      <x:c r="O65" s="46" t="str"/>
      <x:c r="P65" s="46" t="str"/>
    </x:row>
    <x:row r="66" ht="38" customHeight="1">
      <x:c r="A66" s="46" t="str"/>
      <x:c r="B66" s="46" t="str"/>
      <x:c r="C66" s="46" t="str"/>
      <x:c r="D66" s="46" t="str"/>
      <x:c r="E66" s="46" t="str"/>
      <x:c r="F66" s="46" t="str"/>
      <x:c r="G66" s="69" t="str"/>
      <x:c r="H66" s="69" t="str"/>
      <x:c r="I66" s="69" t="str"/>
      <x:c r="J66" s="69" t="str"/>
      <x:c r="K66" s="34" t="str">
        <x:f>IF(COUNT(G66:J66)&lt;2,"",MAX(G66:J66)-MIN(G66:J66))</x:f>
      </x:c>
      <x:c r="L66" s="69" t="str"/>
      <x:c r="M66" s="22" t="str">
        <x:f>IF(COUNT(G66:J66)&lt;2,"Não testado",IF(K66&lt;=L66,"Conciliado","Divergente"))</x:f>
        <x:v>Não testado</x:v>
      </x:c>
      <x:c r="N66" s="46" t="str"/>
      <x:c r="O66" s="46" t="str"/>
      <x:c r="P66" s="46" t="str"/>
    </x:row>
    <x:row r="67" ht="38" customHeight="1">
      <x:c r="A67" s="46" t="str"/>
      <x:c r="B67" s="46" t="str"/>
      <x:c r="C67" s="46" t="str"/>
      <x:c r="D67" s="46" t="str"/>
      <x:c r="E67" s="46" t="str"/>
      <x:c r="F67" s="46" t="str"/>
      <x:c r="G67" s="69" t="str"/>
      <x:c r="H67" s="69" t="str"/>
      <x:c r="I67" s="69" t="str"/>
      <x:c r="J67" s="69" t="str"/>
      <x:c r="K67" s="34" t="str">
        <x:f>IF(COUNT(G67:J67)&lt;2,"",MAX(G67:J67)-MIN(G67:J67))</x:f>
      </x:c>
      <x:c r="L67" s="69" t="str"/>
      <x:c r="M67" s="22" t="str">
        <x:f>IF(COUNT(G67:J67)&lt;2,"Não testado",IF(K67&lt;=L67,"Conciliado","Divergente"))</x:f>
        <x:v>Não testado</x:v>
      </x:c>
      <x:c r="N67" s="46" t="str"/>
      <x:c r="O67" s="46" t="str"/>
      <x:c r="P67" s="46" t="str"/>
    </x:row>
    <x:row r="68" ht="38" customHeight="1">
      <x:c r="A68" s="46" t="str"/>
      <x:c r="B68" s="46" t="str"/>
      <x:c r="C68" s="46" t="str"/>
      <x:c r="D68" s="46" t="str"/>
      <x:c r="E68" s="46" t="str"/>
      <x:c r="F68" s="46" t="str"/>
      <x:c r="G68" s="69" t="str"/>
      <x:c r="H68" s="69" t="str"/>
      <x:c r="I68" s="69" t="str"/>
      <x:c r="J68" s="69" t="str"/>
      <x:c r="K68" s="34" t="str">
        <x:f>IF(COUNT(G68:J68)&lt;2,"",MAX(G68:J68)-MIN(G68:J68))</x:f>
      </x:c>
      <x:c r="L68" s="69" t="str"/>
      <x:c r="M68" s="22" t="str">
        <x:f>IF(COUNT(G68:J68)&lt;2,"Não testado",IF(K68&lt;=L68,"Conciliado","Divergente"))</x:f>
        <x:v>Não testado</x:v>
      </x:c>
      <x:c r="N68" s="46" t="str"/>
      <x:c r="O68" s="46" t="str"/>
      <x:c r="P68" s="46" t="str"/>
    </x:row>
    <x:row r="69" ht="38" customHeight="1">
      <x:c r="A69" s="46" t="str"/>
      <x:c r="B69" s="46" t="str"/>
      <x:c r="C69" s="46" t="str"/>
      <x:c r="D69" s="46" t="str"/>
      <x:c r="E69" s="46" t="str"/>
      <x:c r="F69" s="46" t="str"/>
      <x:c r="G69" s="69" t="str"/>
      <x:c r="H69" s="69" t="str"/>
      <x:c r="I69" s="69" t="str"/>
      <x:c r="J69" s="69" t="str"/>
      <x:c r="K69" s="34" t="str">
        <x:f>IF(COUNT(G69:J69)&lt;2,"",MAX(G69:J69)-MIN(G69:J69))</x:f>
      </x:c>
      <x:c r="L69" s="69" t="str"/>
      <x:c r="M69" s="22" t="str">
        <x:f>IF(COUNT(G69:J69)&lt;2,"Não testado",IF(K69&lt;=L69,"Conciliado","Divergente"))</x:f>
        <x:v>Não testado</x:v>
      </x:c>
      <x:c r="N69" s="46" t="str"/>
      <x:c r="O69" s="46" t="str"/>
      <x:c r="P69" s="46" t="str"/>
    </x:row>
    <x:row r="70" ht="38" customHeight="1">
      <x:c r="A70" s="46" t="str"/>
      <x:c r="B70" s="46" t="str"/>
      <x:c r="C70" s="46" t="str"/>
      <x:c r="D70" s="46" t="str"/>
      <x:c r="E70" s="46" t="str"/>
      <x:c r="F70" s="46" t="str"/>
      <x:c r="G70" s="69" t="str"/>
      <x:c r="H70" s="69" t="str"/>
      <x:c r="I70" s="69" t="str"/>
      <x:c r="J70" s="69" t="str"/>
      <x:c r="K70" s="34" t="str">
        <x:f>IF(COUNT(G70:J70)&lt;2,"",MAX(G70:J70)-MIN(G70:J70))</x:f>
      </x:c>
      <x:c r="L70" s="69" t="str"/>
      <x:c r="M70" s="22" t="str">
        <x:f>IF(COUNT(G70:J70)&lt;2,"Não testado",IF(K70&lt;=L70,"Conciliado","Divergente"))</x:f>
        <x:v>Não testado</x:v>
      </x:c>
      <x:c r="N70" s="46" t="str"/>
      <x:c r="O70" s="46" t="str"/>
      <x:c r="P70" s="46" t="str"/>
    </x:row>
    <x:row r="71" ht="38" customHeight="1">
      <x:c r="A71" s="46" t="str"/>
      <x:c r="B71" s="46" t="str"/>
      <x:c r="C71" s="46" t="str"/>
      <x:c r="D71" s="46" t="str"/>
      <x:c r="E71" s="46" t="str"/>
      <x:c r="F71" s="46" t="str"/>
      <x:c r="G71" s="69" t="str"/>
      <x:c r="H71" s="69" t="str"/>
      <x:c r="I71" s="69" t="str"/>
      <x:c r="J71" s="69" t="str"/>
      <x:c r="K71" s="34" t="str">
        <x:f>IF(COUNT(G71:J71)&lt;2,"",MAX(G71:J71)-MIN(G71:J71))</x:f>
      </x:c>
      <x:c r="L71" s="69" t="str"/>
      <x:c r="M71" s="22" t="str">
        <x:f>IF(COUNT(G71:J71)&lt;2,"Não testado",IF(K71&lt;=L71,"Conciliado","Divergente"))</x:f>
        <x:v>Não testado</x:v>
      </x:c>
      <x:c r="N71" s="46" t="str"/>
      <x:c r="O71" s="46" t="str"/>
      <x:c r="P71" s="46" t="str"/>
    </x:row>
    <x:row r="72" ht="38" customHeight="1">
      <x:c r="A72" s="46" t="str"/>
      <x:c r="B72" s="46" t="str"/>
      <x:c r="C72" s="46" t="str"/>
      <x:c r="D72" s="46" t="str"/>
      <x:c r="E72" s="46" t="str"/>
      <x:c r="F72" s="46" t="str"/>
      <x:c r="G72" s="69" t="str"/>
      <x:c r="H72" s="69" t="str"/>
      <x:c r="I72" s="69" t="str"/>
      <x:c r="J72" s="69" t="str"/>
      <x:c r="K72" s="34" t="str">
        <x:f>IF(COUNT(G72:J72)&lt;2,"",MAX(G72:J72)-MIN(G72:J72))</x:f>
      </x:c>
      <x:c r="L72" s="69" t="str"/>
      <x:c r="M72" s="22" t="str">
        <x:f>IF(COUNT(G72:J72)&lt;2,"Não testado",IF(K72&lt;=L72,"Conciliado","Divergente"))</x:f>
        <x:v>Não testado</x:v>
      </x:c>
      <x:c r="N72" s="46" t="str"/>
      <x:c r="O72" s="46" t="str"/>
      <x:c r="P72" s="46" t="str"/>
    </x:row>
    <x:row r="73" ht="38" customHeight="1">
      <x:c r="A73" s="46" t="str"/>
      <x:c r="B73" s="46" t="str"/>
      <x:c r="C73" s="46" t="str"/>
      <x:c r="D73" s="46" t="str"/>
      <x:c r="E73" s="46" t="str"/>
      <x:c r="F73" s="46" t="str"/>
      <x:c r="G73" s="69" t="str"/>
      <x:c r="H73" s="69" t="str"/>
      <x:c r="I73" s="69" t="str"/>
      <x:c r="J73" s="69" t="str"/>
      <x:c r="K73" s="34" t="str">
        <x:f>IF(COUNT(G73:J73)&lt;2,"",MAX(G73:J73)-MIN(G73:J73))</x:f>
      </x:c>
      <x:c r="L73" s="69" t="str"/>
      <x:c r="M73" s="22" t="str">
        <x:f>IF(COUNT(G73:J73)&lt;2,"Não testado",IF(K73&lt;=L73,"Conciliado","Divergente"))</x:f>
        <x:v>Não testado</x:v>
      </x:c>
      <x:c r="N73" s="46" t="str"/>
      <x:c r="O73" s="46" t="str"/>
      <x:c r="P73" s="46" t="str"/>
    </x:row>
    <x:row r="74" ht="38" customHeight="1">
      <x:c r="A74" s="46" t="str"/>
      <x:c r="B74" s="46" t="str"/>
      <x:c r="C74" s="46" t="str"/>
      <x:c r="D74" s="46" t="str"/>
      <x:c r="E74" s="46" t="str"/>
      <x:c r="F74" s="46" t="str"/>
      <x:c r="G74" s="69" t="str"/>
      <x:c r="H74" s="69" t="str"/>
      <x:c r="I74" s="69" t="str"/>
      <x:c r="J74" s="69" t="str"/>
      <x:c r="K74" s="34" t="str">
        <x:f>IF(COUNT(G74:J74)&lt;2,"",MAX(G74:J74)-MIN(G74:J74))</x:f>
      </x:c>
      <x:c r="L74" s="69" t="str"/>
      <x:c r="M74" s="22" t="str">
        <x:f>IF(COUNT(G74:J74)&lt;2,"Não testado",IF(K74&lt;=L74,"Conciliado","Divergente"))</x:f>
        <x:v>Não testado</x:v>
      </x:c>
      <x:c r="N74" s="46" t="str"/>
      <x:c r="O74" s="46" t="str"/>
      <x:c r="P74" s="46" t="str"/>
    </x:row>
    <x:row r="75" ht="38" customHeight="1">
      <x:c r="A75" s="46" t="str"/>
      <x:c r="B75" s="46" t="str"/>
      <x:c r="C75" s="46" t="str"/>
      <x:c r="D75" s="46" t="str"/>
      <x:c r="E75" s="46" t="str"/>
      <x:c r="F75" s="46" t="str"/>
      <x:c r="G75" s="69" t="str"/>
      <x:c r="H75" s="69" t="str"/>
      <x:c r="I75" s="69" t="str"/>
      <x:c r="J75" s="69" t="str"/>
      <x:c r="K75" s="34" t="str">
        <x:f>IF(COUNT(G75:J75)&lt;2,"",MAX(G75:J75)-MIN(G75:J75))</x:f>
      </x:c>
      <x:c r="L75" s="69" t="str"/>
      <x:c r="M75" s="22" t="str">
        <x:f>IF(COUNT(G75:J75)&lt;2,"Não testado",IF(K75&lt;=L75,"Conciliado","Divergente"))</x:f>
        <x:v>Não testado</x:v>
      </x:c>
      <x:c r="N75" s="46" t="str"/>
      <x:c r="O75" s="46" t="str"/>
      <x:c r="P75" s="46" t="str"/>
    </x:row>
    <x:row r="76" ht="38" customHeight="1">
      <x:c r="A76" s="46" t="str"/>
      <x:c r="B76" s="46" t="str"/>
      <x:c r="C76" s="46" t="str"/>
      <x:c r="D76" s="46" t="str"/>
      <x:c r="E76" s="46" t="str"/>
      <x:c r="F76" s="46" t="str"/>
      <x:c r="G76" s="69" t="str"/>
      <x:c r="H76" s="69" t="str"/>
      <x:c r="I76" s="69" t="str"/>
      <x:c r="J76" s="69" t="str"/>
      <x:c r="K76" s="34" t="str">
        <x:f>IF(COUNT(G76:J76)&lt;2,"",MAX(G76:J76)-MIN(G76:J76))</x:f>
      </x:c>
      <x:c r="L76" s="69" t="str"/>
      <x:c r="M76" s="22" t="str">
        <x:f>IF(COUNT(G76:J76)&lt;2,"Não testado",IF(K76&lt;=L76,"Conciliado","Divergente"))</x:f>
        <x:v>Não testado</x:v>
      </x:c>
      <x:c r="N76" s="46" t="str"/>
      <x:c r="O76" s="46" t="str"/>
      <x:c r="P76" s="46" t="str"/>
    </x:row>
    <x:row r="77" ht="38" customHeight="1">
      <x:c r="A77" s="46" t="str"/>
      <x:c r="B77" s="46" t="str"/>
      <x:c r="C77" s="46" t="str"/>
      <x:c r="D77" s="46" t="str"/>
      <x:c r="E77" s="46" t="str"/>
      <x:c r="F77" s="46" t="str"/>
      <x:c r="G77" s="69" t="str"/>
      <x:c r="H77" s="69" t="str"/>
      <x:c r="I77" s="69" t="str"/>
      <x:c r="J77" s="69" t="str"/>
      <x:c r="K77" s="34" t="str">
        <x:f>IF(COUNT(G77:J77)&lt;2,"",MAX(G77:J77)-MIN(G77:J77))</x:f>
      </x:c>
      <x:c r="L77" s="69" t="str"/>
      <x:c r="M77" s="22" t="str">
        <x:f>IF(COUNT(G77:J77)&lt;2,"Não testado",IF(K77&lt;=L77,"Conciliado","Divergente"))</x:f>
        <x:v>Não testado</x:v>
      </x:c>
      <x:c r="N77" s="46" t="str"/>
      <x:c r="O77" s="46" t="str"/>
      <x:c r="P77" s="46" t="str"/>
    </x:row>
    <x:row r="78" ht="38" customHeight="1">
      <x:c r="A78" s="46" t="str"/>
      <x:c r="B78" s="46" t="str"/>
      <x:c r="C78" s="46" t="str"/>
      <x:c r="D78" s="46" t="str"/>
      <x:c r="E78" s="46" t="str"/>
      <x:c r="F78" s="46" t="str"/>
      <x:c r="G78" s="69" t="str"/>
      <x:c r="H78" s="69" t="str"/>
      <x:c r="I78" s="69" t="str"/>
      <x:c r="J78" s="69" t="str"/>
      <x:c r="K78" s="34" t="str">
        <x:f>IF(COUNT(G78:J78)&lt;2,"",MAX(G78:J78)-MIN(G78:J78))</x:f>
      </x:c>
      <x:c r="L78" s="69" t="str"/>
      <x:c r="M78" s="22" t="str">
        <x:f>IF(COUNT(G78:J78)&lt;2,"Não testado",IF(K78&lt;=L78,"Conciliado","Divergente"))</x:f>
        <x:v>Não testado</x:v>
      </x:c>
      <x:c r="N78" s="46" t="str"/>
      <x:c r="O78" s="46" t="str"/>
      <x:c r="P78" s="46" t="str"/>
    </x:row>
    <x:row r="79" ht="38" customHeight="1">
      <x:c r="A79" s="46" t="str"/>
      <x:c r="B79" s="46" t="str"/>
      <x:c r="C79" s="46" t="str"/>
      <x:c r="D79" s="46" t="str"/>
      <x:c r="E79" s="46" t="str"/>
      <x:c r="F79" s="46" t="str"/>
      <x:c r="G79" s="69" t="str"/>
      <x:c r="H79" s="69" t="str"/>
      <x:c r="I79" s="69" t="str"/>
      <x:c r="J79" s="69" t="str"/>
      <x:c r="K79" s="34" t="str">
        <x:f>IF(COUNT(G79:J79)&lt;2,"",MAX(G79:J79)-MIN(G79:J79))</x:f>
      </x:c>
      <x:c r="L79" s="69" t="str"/>
      <x:c r="M79" s="22" t="str">
        <x:f>IF(COUNT(G79:J79)&lt;2,"Não testado",IF(K79&lt;=L79,"Conciliado","Divergente"))</x:f>
        <x:v>Não testado</x:v>
      </x:c>
      <x:c r="N79" s="46" t="str"/>
      <x:c r="O79" s="46" t="str"/>
      <x:c r="P79" s="46" t="str"/>
    </x:row>
    <x:row r="80" ht="38" customHeight="1">
      <x:c r="A80" s="46" t="str"/>
      <x:c r="B80" s="46" t="str"/>
      <x:c r="C80" s="46" t="str"/>
      <x:c r="D80" s="46" t="str"/>
      <x:c r="E80" s="46" t="str"/>
      <x:c r="F80" s="46" t="str"/>
      <x:c r="G80" s="69" t="str"/>
      <x:c r="H80" s="69" t="str"/>
      <x:c r="I80" s="69" t="str"/>
      <x:c r="J80" s="69" t="str"/>
      <x:c r="K80" s="34" t="str">
        <x:f>IF(COUNT(G80:J80)&lt;2,"",MAX(G80:J80)-MIN(G80:J80))</x:f>
      </x:c>
      <x:c r="L80" s="69" t="str"/>
      <x:c r="M80" s="22" t="str">
        <x:f>IF(COUNT(G80:J80)&lt;2,"Não testado",IF(K80&lt;=L80,"Conciliado","Divergente"))</x:f>
        <x:v>Não testado</x:v>
      </x:c>
      <x:c r="N80" s="46" t="str"/>
      <x:c r="O80" s="46" t="str"/>
      <x:c r="P80" s="46" t="str"/>
    </x:row>
    <x:row r="81" ht="38" customHeight="1">
      <x:c r="A81" s="46" t="str"/>
      <x:c r="B81" s="46" t="str"/>
      <x:c r="C81" s="46" t="str"/>
      <x:c r="D81" s="46" t="str"/>
      <x:c r="E81" s="46" t="str"/>
      <x:c r="F81" s="46" t="str"/>
      <x:c r="G81" s="69" t="str"/>
      <x:c r="H81" s="69" t="str"/>
      <x:c r="I81" s="69" t="str"/>
      <x:c r="J81" s="69" t="str"/>
      <x:c r="K81" s="34" t="str">
        <x:f>IF(COUNT(G81:J81)&lt;2,"",MAX(G81:J81)-MIN(G81:J81))</x:f>
      </x:c>
      <x:c r="L81" s="69" t="str"/>
      <x:c r="M81" s="22" t="str">
        <x:f>IF(COUNT(G81:J81)&lt;2,"Não testado",IF(K81&lt;=L81,"Conciliado","Divergente"))</x:f>
        <x:v>Não testado</x:v>
      </x:c>
      <x:c r="N81" s="46" t="str"/>
      <x:c r="O81" s="46" t="str"/>
      <x:c r="P81" s="46" t="str"/>
    </x:row>
    <x:row r="82" ht="38" customHeight="1">
      <x:c r="A82" s="46" t="str"/>
      <x:c r="B82" s="46" t="str"/>
      <x:c r="C82" s="46" t="str"/>
      <x:c r="D82" s="46" t="str"/>
      <x:c r="E82" s="46" t="str"/>
      <x:c r="F82" s="46" t="str"/>
      <x:c r="G82" s="69" t="str"/>
      <x:c r="H82" s="69" t="str"/>
      <x:c r="I82" s="69" t="str"/>
      <x:c r="J82" s="69" t="str"/>
      <x:c r="K82" s="34" t="str">
        <x:f>IF(COUNT(G82:J82)&lt;2,"",MAX(G82:J82)-MIN(G82:J82))</x:f>
      </x:c>
      <x:c r="L82" s="69" t="str"/>
      <x:c r="M82" s="22" t="str">
        <x:f>IF(COUNT(G82:J82)&lt;2,"Não testado",IF(K82&lt;=L82,"Conciliado","Divergente"))</x:f>
        <x:v>Não testado</x:v>
      </x:c>
      <x:c r="N82" s="46" t="str"/>
      <x:c r="O82" s="46" t="str"/>
      <x:c r="P82" s="46" t="str"/>
    </x:row>
    <x:row r="83" ht="38" customHeight="1">
      <x:c r="A83" s="46" t="str"/>
      <x:c r="B83" s="46" t="str"/>
      <x:c r="C83" s="46" t="str"/>
      <x:c r="D83" s="46" t="str"/>
      <x:c r="E83" s="46" t="str"/>
      <x:c r="F83" s="46" t="str"/>
      <x:c r="G83" s="69" t="str"/>
      <x:c r="H83" s="69" t="str"/>
      <x:c r="I83" s="69" t="str"/>
      <x:c r="J83" s="69" t="str"/>
      <x:c r="K83" s="34" t="str">
        <x:f>IF(COUNT(G83:J83)&lt;2,"",MAX(G83:J83)-MIN(G83:J83))</x:f>
      </x:c>
      <x:c r="L83" s="69" t="str"/>
      <x:c r="M83" s="22" t="str">
        <x:f>IF(COUNT(G83:J83)&lt;2,"Não testado",IF(K83&lt;=L83,"Conciliado","Divergente"))</x:f>
        <x:v>Não testado</x:v>
      </x:c>
      <x:c r="N83" s="46" t="str"/>
      <x:c r="O83" s="46" t="str"/>
      <x:c r="P83" s="46" t="str"/>
    </x:row>
    <x:row r="84" ht="38" customHeight="1">
      <x:c r="A84" s="46" t="str"/>
      <x:c r="B84" s="46" t="str"/>
      <x:c r="C84" s="46" t="str"/>
      <x:c r="D84" s="46" t="str"/>
      <x:c r="E84" s="46" t="str"/>
      <x:c r="F84" s="46" t="str"/>
      <x:c r="G84" s="69" t="str"/>
      <x:c r="H84" s="69" t="str"/>
      <x:c r="I84" s="69" t="str"/>
      <x:c r="J84" s="69" t="str"/>
      <x:c r="K84" s="34" t="str">
        <x:f>IF(COUNT(G84:J84)&lt;2,"",MAX(G84:J84)-MIN(G84:J84))</x:f>
      </x:c>
      <x:c r="L84" s="69" t="str"/>
      <x:c r="M84" s="22" t="str">
        <x:f>IF(COUNT(G84:J84)&lt;2,"Não testado",IF(K84&lt;=L84,"Conciliado","Divergente"))</x:f>
        <x:v>Não testado</x:v>
      </x:c>
      <x:c r="N84" s="46" t="str"/>
      <x:c r="O84" s="46" t="str"/>
      <x:c r="P84" s="46" t="str"/>
    </x:row>
    <x:row r="85" ht="38" customHeight="1">
      <x:c r="A85" s="46" t="str"/>
      <x:c r="B85" s="46" t="str"/>
      <x:c r="C85" s="46" t="str"/>
      <x:c r="D85" s="46" t="str"/>
      <x:c r="E85" s="46" t="str"/>
      <x:c r="F85" s="46" t="str"/>
      <x:c r="G85" s="69" t="str"/>
      <x:c r="H85" s="69" t="str"/>
      <x:c r="I85" s="69" t="str"/>
      <x:c r="J85" s="69" t="str"/>
      <x:c r="K85" s="34" t="str">
        <x:f>IF(COUNT(G85:J85)&lt;2,"",MAX(G85:J85)-MIN(G85:J85))</x:f>
      </x:c>
      <x:c r="L85" s="69" t="str"/>
      <x:c r="M85" s="22" t="str">
        <x:f>IF(COUNT(G85:J85)&lt;2,"Não testado",IF(K85&lt;=L85,"Conciliado","Divergente"))</x:f>
        <x:v>Não testado</x:v>
      </x:c>
      <x:c r="N85" s="46" t="str"/>
      <x:c r="O85" s="46" t="str"/>
      <x:c r="P85" s="46" t="str"/>
    </x:row>
    <x:row r="86" ht="38" customHeight="1">
      <x:c r="A86" s="46" t="str"/>
      <x:c r="B86" s="46" t="str"/>
      <x:c r="C86" s="46" t="str"/>
      <x:c r="D86" s="46" t="str"/>
      <x:c r="E86" s="46" t="str"/>
      <x:c r="F86" s="46" t="str"/>
      <x:c r="G86" s="69" t="str"/>
      <x:c r="H86" s="69" t="str"/>
      <x:c r="I86" s="69" t="str"/>
      <x:c r="J86" s="69" t="str"/>
      <x:c r="K86" s="34" t="str">
        <x:f>IF(COUNT(G86:J86)&lt;2,"",MAX(G86:J86)-MIN(G86:J86))</x:f>
      </x:c>
      <x:c r="L86" s="69" t="str"/>
      <x:c r="M86" s="22" t="str">
        <x:f>IF(COUNT(G86:J86)&lt;2,"Não testado",IF(K86&lt;=L86,"Conciliado","Divergente"))</x:f>
        <x:v>Não testado</x:v>
      </x:c>
      <x:c r="N86" s="46" t="str"/>
      <x:c r="O86" s="46" t="str"/>
      <x:c r="P86" s="46" t="str"/>
    </x:row>
    <x:row r="87" ht="38" customHeight="1">
      <x:c r="A87" s="46" t="str"/>
      <x:c r="B87" s="46" t="str"/>
      <x:c r="C87" s="46" t="str"/>
      <x:c r="D87" s="46" t="str"/>
      <x:c r="E87" s="46" t="str"/>
      <x:c r="F87" s="46" t="str"/>
      <x:c r="G87" s="69" t="str"/>
      <x:c r="H87" s="69" t="str"/>
      <x:c r="I87" s="69" t="str"/>
      <x:c r="J87" s="69" t="str"/>
      <x:c r="K87" s="34" t="str">
        <x:f>IF(COUNT(G87:J87)&lt;2,"",MAX(G87:J87)-MIN(G87:J87))</x:f>
      </x:c>
      <x:c r="L87" s="69" t="str"/>
      <x:c r="M87" s="22" t="str">
        <x:f>IF(COUNT(G87:J87)&lt;2,"Não testado",IF(K87&lt;=L87,"Conciliado","Divergente"))</x:f>
        <x:v>Não testado</x:v>
      </x:c>
      <x:c r="N87" s="46" t="str"/>
      <x:c r="O87" s="46" t="str"/>
      <x:c r="P87" s="46" t="str"/>
    </x:row>
    <x:row r="88" ht="38" customHeight="1">
      <x:c r="A88" s="46" t="str"/>
      <x:c r="B88" s="46" t="str"/>
      <x:c r="C88" s="46" t="str"/>
      <x:c r="D88" s="46" t="str"/>
      <x:c r="E88" s="46" t="str"/>
      <x:c r="F88" s="46" t="str"/>
      <x:c r="G88" s="69" t="str"/>
      <x:c r="H88" s="69" t="str"/>
      <x:c r="I88" s="69" t="str"/>
      <x:c r="J88" s="69" t="str"/>
      <x:c r="K88" s="34" t="str">
        <x:f>IF(COUNT(G88:J88)&lt;2,"",MAX(G88:J88)-MIN(G88:J88))</x:f>
      </x:c>
      <x:c r="L88" s="69" t="str"/>
      <x:c r="M88" s="22" t="str">
        <x:f>IF(COUNT(G88:J88)&lt;2,"Não testado",IF(K88&lt;=L88,"Conciliado","Divergente"))</x:f>
        <x:v>Não testado</x:v>
      </x:c>
      <x:c r="N88" s="46" t="str"/>
      <x:c r="O88" s="46" t="str"/>
      <x:c r="P88" s="46" t="str"/>
    </x:row>
    <x:row r="89" ht="38" customHeight="1">
      <x:c r="A89" s="46" t="str"/>
      <x:c r="B89" s="46" t="str"/>
      <x:c r="C89" s="46" t="str"/>
      <x:c r="D89" s="46" t="str"/>
      <x:c r="E89" s="46" t="str"/>
      <x:c r="F89" s="46" t="str"/>
      <x:c r="G89" s="69" t="str"/>
      <x:c r="H89" s="69" t="str"/>
      <x:c r="I89" s="69" t="str"/>
      <x:c r="J89" s="69" t="str"/>
      <x:c r="K89" s="34" t="str">
        <x:f>IF(COUNT(G89:J89)&lt;2,"",MAX(G89:J89)-MIN(G89:J89))</x:f>
      </x:c>
      <x:c r="L89" s="69" t="str"/>
      <x:c r="M89" s="22" t="str">
        <x:f>IF(COUNT(G89:J89)&lt;2,"Não testado",IF(K89&lt;=L89,"Conciliado","Divergente"))</x:f>
        <x:v>Não testado</x:v>
      </x:c>
      <x:c r="N89" s="46" t="str"/>
      <x:c r="O89" s="46" t="str"/>
      <x:c r="P89" s="46" t="str"/>
    </x:row>
    <x:row r="90" ht="38" customHeight="1">
      <x:c r="A90" s="46" t="str"/>
      <x:c r="B90" s="46" t="str"/>
      <x:c r="C90" s="46" t="str"/>
      <x:c r="D90" s="46" t="str"/>
      <x:c r="E90" s="46" t="str"/>
      <x:c r="F90" s="46" t="str"/>
      <x:c r="G90" s="69" t="str"/>
      <x:c r="H90" s="69" t="str"/>
      <x:c r="I90" s="69" t="str"/>
      <x:c r="J90" s="69" t="str"/>
      <x:c r="K90" s="34" t="str">
        <x:f>IF(COUNT(G90:J90)&lt;2,"",MAX(G90:J90)-MIN(G90:J90))</x:f>
      </x:c>
      <x:c r="L90" s="69" t="str"/>
      <x:c r="M90" s="22" t="str">
        <x:f>IF(COUNT(G90:J90)&lt;2,"Não testado",IF(K90&lt;=L90,"Conciliado","Divergente"))</x:f>
        <x:v>Não testado</x:v>
      </x:c>
      <x:c r="N90" s="46" t="str"/>
      <x:c r="O90" s="46" t="str"/>
      <x:c r="P90" s="46" t="str"/>
    </x:row>
    <x:row r="91" ht="38" customHeight="1">
      <x:c r="A91" s="46" t="str"/>
      <x:c r="B91" s="46" t="str"/>
      <x:c r="C91" s="46" t="str"/>
      <x:c r="D91" s="46" t="str"/>
      <x:c r="E91" s="46" t="str"/>
      <x:c r="F91" s="46" t="str"/>
      <x:c r="G91" s="69" t="str"/>
      <x:c r="H91" s="69" t="str"/>
      <x:c r="I91" s="69" t="str"/>
      <x:c r="J91" s="69" t="str"/>
      <x:c r="K91" s="34" t="str">
        <x:f>IF(COUNT(G91:J91)&lt;2,"",MAX(G91:J91)-MIN(G91:J91))</x:f>
      </x:c>
      <x:c r="L91" s="69" t="str"/>
      <x:c r="M91" s="22" t="str">
        <x:f>IF(COUNT(G91:J91)&lt;2,"Não testado",IF(K91&lt;=L91,"Conciliado","Divergente"))</x:f>
        <x:v>Não testado</x:v>
      </x:c>
      <x:c r="N91" s="46" t="str"/>
      <x:c r="O91" s="46" t="str"/>
      <x:c r="P91" s="46" t="str"/>
    </x:row>
    <x:row r="92" ht="38" customHeight="1">
      <x:c r="A92" s="46" t="str"/>
      <x:c r="B92" s="46" t="str"/>
      <x:c r="C92" s="46" t="str"/>
      <x:c r="D92" s="46" t="str"/>
      <x:c r="E92" s="46" t="str"/>
      <x:c r="F92" s="46" t="str"/>
      <x:c r="G92" s="69" t="str"/>
      <x:c r="H92" s="69" t="str"/>
      <x:c r="I92" s="69" t="str"/>
      <x:c r="J92" s="69" t="str"/>
      <x:c r="K92" s="34" t="str">
        <x:f>IF(COUNT(G92:J92)&lt;2,"",MAX(G92:J92)-MIN(G92:J92))</x:f>
      </x:c>
      <x:c r="L92" s="69" t="str"/>
      <x:c r="M92" s="22" t="str">
        <x:f>IF(COUNT(G92:J92)&lt;2,"Não testado",IF(K92&lt;=L92,"Conciliado","Divergente"))</x:f>
        <x:v>Não testado</x:v>
      </x:c>
      <x:c r="N92" s="46" t="str"/>
      <x:c r="O92" s="46" t="str"/>
      <x:c r="P92" s="46" t="str"/>
    </x:row>
    <x:row r="93" ht="38" customHeight="1">
      <x:c r="A93" s="46" t="str"/>
      <x:c r="B93" s="46" t="str"/>
      <x:c r="C93" s="46" t="str"/>
      <x:c r="D93" s="46" t="str"/>
      <x:c r="E93" s="46" t="str"/>
      <x:c r="F93" s="46" t="str"/>
      <x:c r="G93" s="69" t="str"/>
      <x:c r="H93" s="69" t="str"/>
      <x:c r="I93" s="69" t="str"/>
      <x:c r="J93" s="69" t="str"/>
      <x:c r="K93" s="34" t="str">
        <x:f>IF(COUNT(G93:J93)&lt;2,"",MAX(G93:J93)-MIN(G93:J93))</x:f>
      </x:c>
      <x:c r="L93" s="69" t="str"/>
      <x:c r="M93" s="22" t="str">
        <x:f>IF(COUNT(G93:J93)&lt;2,"Não testado",IF(K93&lt;=L93,"Conciliado","Divergente"))</x:f>
        <x:v>Não testado</x:v>
      </x:c>
      <x:c r="N93" s="46" t="str"/>
      <x:c r="O93" s="46" t="str"/>
      <x:c r="P93" s="46" t="str"/>
    </x:row>
    <x:row r="94" ht="38" customHeight="1">
      <x:c r="A94" s="46" t="str"/>
      <x:c r="B94" s="46" t="str"/>
      <x:c r="C94" s="46" t="str"/>
      <x:c r="D94" s="46" t="str"/>
      <x:c r="E94" s="46" t="str"/>
      <x:c r="F94" s="46" t="str"/>
      <x:c r="G94" s="69" t="str"/>
      <x:c r="H94" s="69" t="str"/>
      <x:c r="I94" s="69" t="str"/>
      <x:c r="J94" s="69" t="str"/>
      <x:c r="K94" s="34" t="str">
        <x:f>IF(COUNT(G94:J94)&lt;2,"",MAX(G94:J94)-MIN(G94:J94))</x:f>
      </x:c>
      <x:c r="L94" s="69" t="str"/>
      <x:c r="M94" s="22" t="str">
        <x:f>IF(COUNT(G94:J94)&lt;2,"Não testado",IF(K94&lt;=L94,"Conciliado","Divergente"))</x:f>
        <x:v>Não testado</x:v>
      </x:c>
      <x:c r="N94" s="46" t="str"/>
      <x:c r="O94" s="46" t="str"/>
      <x:c r="P94" s="46" t="str"/>
    </x:row>
    <x:row r="95" ht="38" customHeight="1">
      <x:c r="A95" s="46" t="str"/>
      <x:c r="B95" s="46" t="str"/>
      <x:c r="C95" s="46" t="str"/>
      <x:c r="D95" s="46" t="str"/>
      <x:c r="E95" s="46" t="str"/>
      <x:c r="F95" s="46" t="str"/>
      <x:c r="G95" s="69" t="str"/>
      <x:c r="H95" s="69" t="str"/>
      <x:c r="I95" s="69" t="str"/>
      <x:c r="J95" s="69" t="str"/>
      <x:c r="K95" s="34" t="str">
        <x:f>IF(COUNT(G95:J95)&lt;2,"",MAX(G95:J95)-MIN(G95:J95))</x:f>
      </x:c>
      <x:c r="L95" s="69" t="str"/>
      <x:c r="M95" s="22" t="str">
        <x:f>IF(COUNT(G95:J95)&lt;2,"Não testado",IF(K95&lt;=L95,"Conciliado","Divergente"))</x:f>
        <x:v>Não testado</x:v>
      </x:c>
      <x:c r="N95" s="46" t="str"/>
      <x:c r="O95" s="46" t="str"/>
      <x:c r="P95" s="46" t="str"/>
    </x:row>
    <x:row r="96" ht="38" customHeight="1">
      <x:c r="A96" s="46" t="str"/>
      <x:c r="B96" s="46" t="str"/>
      <x:c r="C96" s="46" t="str"/>
      <x:c r="D96" s="46" t="str"/>
      <x:c r="E96" s="46" t="str"/>
      <x:c r="F96" s="46" t="str"/>
      <x:c r="G96" s="69" t="str"/>
      <x:c r="H96" s="69" t="str"/>
      <x:c r="I96" s="69" t="str"/>
      <x:c r="J96" s="69" t="str"/>
      <x:c r="K96" s="34" t="str">
        <x:f>IF(COUNT(G96:J96)&lt;2,"",MAX(G96:J96)-MIN(G96:J96))</x:f>
      </x:c>
      <x:c r="L96" s="69" t="str"/>
      <x:c r="M96" s="22" t="str">
        <x:f>IF(COUNT(G96:J96)&lt;2,"Não testado",IF(K96&lt;=L96,"Conciliado","Divergente"))</x:f>
        <x:v>Não testado</x:v>
      </x:c>
      <x:c r="N96" s="46" t="str"/>
      <x:c r="O96" s="46" t="str"/>
      <x:c r="P96" s="46" t="str"/>
    </x:row>
    <x:row r="97" ht="38" customHeight="1">
      <x:c r="A97" s="46" t="str"/>
      <x:c r="B97" s="46" t="str"/>
      <x:c r="C97" s="46" t="str"/>
      <x:c r="D97" s="46" t="str"/>
      <x:c r="E97" s="46" t="str"/>
      <x:c r="F97" s="46" t="str"/>
      <x:c r="G97" s="69" t="str"/>
      <x:c r="H97" s="69" t="str"/>
      <x:c r="I97" s="69" t="str"/>
      <x:c r="J97" s="69" t="str"/>
      <x:c r="K97" s="34" t="str">
        <x:f>IF(COUNT(G97:J97)&lt;2,"",MAX(G97:J97)-MIN(G97:J97))</x:f>
      </x:c>
      <x:c r="L97" s="69" t="str"/>
      <x:c r="M97" s="22" t="str">
        <x:f>IF(COUNT(G97:J97)&lt;2,"Não testado",IF(K97&lt;=L97,"Conciliado","Divergente"))</x:f>
        <x:v>Não testado</x:v>
      </x:c>
      <x:c r="N97" s="46" t="str"/>
      <x:c r="O97" s="46" t="str"/>
      <x:c r="P97" s="46" t="str"/>
    </x:row>
    <x:row r="98" ht="38" customHeight="1">
      <x:c r="A98" s="46" t="str"/>
      <x:c r="B98" s="46" t="str"/>
      <x:c r="C98" s="46" t="str"/>
      <x:c r="D98" s="46" t="str"/>
      <x:c r="E98" s="46" t="str"/>
      <x:c r="F98" s="46" t="str"/>
      <x:c r="G98" s="69" t="str"/>
      <x:c r="H98" s="69" t="str"/>
      <x:c r="I98" s="69" t="str"/>
      <x:c r="J98" s="69" t="str"/>
      <x:c r="K98" s="34" t="str">
        <x:f>IF(COUNT(G98:J98)&lt;2,"",MAX(G98:J98)-MIN(G98:J98))</x:f>
      </x:c>
      <x:c r="L98" s="69" t="str"/>
      <x:c r="M98" s="22" t="str">
        <x:f>IF(COUNT(G98:J98)&lt;2,"Não testado",IF(K98&lt;=L98,"Conciliado","Divergente"))</x:f>
        <x:v>Não testado</x:v>
      </x:c>
      <x:c r="N98" s="46" t="str"/>
      <x:c r="O98" s="46" t="str"/>
      <x:c r="P98" s="46" t="str"/>
    </x:row>
    <x:row r="99" ht="38" customHeight="1">
      <x:c r="A99" s="46" t="str"/>
      <x:c r="B99" s="46" t="str"/>
      <x:c r="C99" s="46" t="str"/>
      <x:c r="D99" s="46" t="str"/>
      <x:c r="E99" s="46" t="str"/>
      <x:c r="F99" s="46" t="str"/>
      <x:c r="G99" s="69" t="str"/>
      <x:c r="H99" s="69" t="str"/>
      <x:c r="I99" s="69" t="str"/>
      <x:c r="J99" s="69" t="str"/>
      <x:c r="K99" s="34" t="str">
        <x:f>IF(COUNT(G99:J99)&lt;2,"",MAX(G99:J99)-MIN(G99:J99))</x:f>
      </x:c>
      <x:c r="L99" s="69" t="str"/>
      <x:c r="M99" s="22" t="str">
        <x:f>IF(COUNT(G99:J99)&lt;2,"Não testado",IF(K99&lt;=L99,"Conciliado","Divergente"))</x:f>
        <x:v>Não testado</x:v>
      </x:c>
      <x:c r="N99" s="46" t="str"/>
      <x:c r="O99" s="46" t="str"/>
      <x:c r="P99" s="46" t="str"/>
    </x:row>
    <x:row r="100" ht="38" customHeight="1">
      <x:c r="A100" s="46" t="str"/>
      <x:c r="B100" s="46" t="str"/>
      <x:c r="C100" s="46" t="str"/>
      <x:c r="D100" s="46" t="str"/>
      <x:c r="E100" s="46" t="str"/>
      <x:c r="F100" s="46" t="str"/>
      <x:c r="G100" s="69" t="str"/>
      <x:c r="H100" s="69" t="str"/>
      <x:c r="I100" s="69" t="str"/>
      <x:c r="J100" s="69" t="str"/>
      <x:c r="K100" s="34" t="str">
        <x:f>IF(COUNT(G100:J100)&lt;2,"",MAX(G100:J100)-MIN(G100:J100))</x:f>
      </x:c>
      <x:c r="L100" s="69" t="str"/>
      <x:c r="M100" s="22" t="str">
        <x:f>IF(COUNT(G100:J100)&lt;2,"Não testado",IF(K100&lt;=L100,"Conciliado","Divergente"))</x:f>
        <x:v>Não testado</x:v>
      </x:c>
      <x:c r="N100" s="46" t="str"/>
      <x:c r="O100" s="46" t="str"/>
      <x:c r="P100" s="46" t="str"/>
    </x:row>
    <x:row r="101" ht="38" customHeight="1">
      <x:c r="A101" s="46" t="str"/>
      <x:c r="B101" s="46" t="str"/>
      <x:c r="C101" s="46" t="str"/>
      <x:c r="D101" s="46" t="str"/>
      <x:c r="E101" s="46" t="str"/>
      <x:c r="F101" s="46" t="str"/>
      <x:c r="G101" s="69" t="str"/>
      <x:c r="H101" s="69" t="str"/>
      <x:c r="I101" s="69" t="str"/>
      <x:c r="J101" s="69" t="str"/>
      <x:c r="K101" s="34" t="str">
        <x:f>IF(COUNT(G101:J101)&lt;2,"",MAX(G101:J101)-MIN(G101:J101))</x:f>
      </x:c>
      <x:c r="L101" s="69" t="str"/>
      <x:c r="M101" s="22" t="str">
        <x:f>IF(COUNT(G101:J101)&lt;2,"Não testado",IF(K101&lt;=L101,"Conciliado","Divergente"))</x:f>
        <x:v>Não testado</x:v>
      </x:c>
      <x:c r="N101" s="46" t="str"/>
      <x:c r="O101" s="46" t="str"/>
      <x:c r="P101" s="46" t="str"/>
    </x:row>
    <x:row r="102" ht="38" customHeight="1">
      <x:c r="A102" s="46" t="str"/>
      <x:c r="B102" s="46" t="str"/>
      <x:c r="C102" s="46" t="str"/>
      <x:c r="D102" s="46" t="str"/>
      <x:c r="E102" s="46" t="str"/>
      <x:c r="F102" s="46" t="str"/>
      <x:c r="G102" s="69" t="str"/>
      <x:c r="H102" s="69" t="str"/>
      <x:c r="I102" s="69" t="str"/>
      <x:c r="J102" s="69" t="str"/>
      <x:c r="K102" s="34" t="str">
        <x:f>IF(COUNT(G102:J102)&lt;2,"",MAX(G102:J102)-MIN(G102:J102))</x:f>
      </x:c>
      <x:c r="L102" s="69" t="str"/>
      <x:c r="M102" s="22" t="str">
        <x:f>IF(COUNT(G102:J102)&lt;2,"Não testado",IF(K102&lt;=L102,"Conciliado","Divergente"))</x:f>
        <x:v>Não testado</x:v>
      </x:c>
      <x:c r="N102" s="46" t="str"/>
      <x:c r="O102" s="46" t="str"/>
      <x:c r="P102" s="46" t="str"/>
    </x:row>
    <x:row r="103" ht="38" customHeight="1">
      <x:c r="A103" s="46" t="str"/>
      <x:c r="B103" s="46" t="str"/>
      <x:c r="C103" s="46" t="str"/>
      <x:c r="D103" s="46" t="str"/>
      <x:c r="E103" s="46" t="str"/>
      <x:c r="F103" s="46" t="str"/>
      <x:c r="G103" s="69" t="str"/>
      <x:c r="H103" s="69" t="str"/>
      <x:c r="I103" s="69" t="str"/>
      <x:c r="J103" s="69" t="str"/>
      <x:c r="K103" s="34" t="str">
        <x:f>IF(COUNT(G103:J103)&lt;2,"",MAX(G103:J103)-MIN(G103:J103))</x:f>
      </x:c>
      <x:c r="L103" s="69" t="str"/>
      <x:c r="M103" s="22" t="str">
        <x:f>IF(COUNT(G103:J103)&lt;2,"Não testado",IF(K103&lt;=L103,"Conciliado","Divergente"))</x:f>
        <x:v>Não testado</x:v>
      </x:c>
      <x:c r="N103" s="46" t="str"/>
      <x:c r="O103" s="46" t="str"/>
      <x:c r="P103" s="46" t="str"/>
    </x:row>
    <x:row r="104" ht="38" customHeight="1">
      <x:c r="A104" s="46" t="str"/>
      <x:c r="B104" s="46" t="str"/>
      <x:c r="C104" s="46" t="str"/>
      <x:c r="D104" s="46" t="str"/>
      <x:c r="E104" s="46" t="str"/>
      <x:c r="F104" s="46" t="str"/>
      <x:c r="G104" s="69" t="str"/>
      <x:c r="H104" s="69" t="str"/>
      <x:c r="I104" s="69" t="str"/>
      <x:c r="J104" s="69" t="str"/>
      <x:c r="K104" s="34" t="str">
        <x:f>IF(COUNT(G104:J104)&lt;2,"",MAX(G104:J104)-MIN(G104:J104))</x:f>
      </x:c>
      <x:c r="L104" s="69" t="str"/>
      <x:c r="M104" s="22" t="str">
        <x:f>IF(COUNT(G104:J104)&lt;2,"Não testado",IF(K104&lt;=L104,"Conciliado","Divergente"))</x:f>
        <x:v>Não testado</x:v>
      </x:c>
      <x:c r="N104" s="46" t="str"/>
      <x:c r="O104" s="46" t="str"/>
      <x:c r="P104" s="46" t="str"/>
    </x:row>
  </x:sheetData>
  <x:mergeCells>
    <x:mergeCell ref="A1:P1"/>
    <x:mergeCell ref="A2:P2"/>
  </x:mergeCells>
  <x:conditionalFormatting sqref="M5:M104">
    <x:cfRule type="containsText" dxfId="0" priority="1" operator="containsText" text="Conciliado"/>
    <x:cfRule type="containsText" dxfId="1" priority="2" operator="containsText" text="Divergente"/>
  </x:conditionalFormatting>
  <x:dataValidations count="1">
    <x:dataValidation type="list" sqref="C5:C104">
      <x:formula1>"Transferência bruta,Dedução FUNDEB,Transferência líquida,Crédito FUNDEB,Precatório,Rendimento"</x:formula1>
    </x:dataValidation>
  </x:dataValidations>
  <x:pageMargins left="0.7" right="0.7" top="0.75" bottom="0.75" header="0.3" footer="0.3"/>
</x:worksheet>
</file>

<file path=xl/worksheets/sheet1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15" hidden="0" customWidth="1"/>
    <x:col min="3" max="3" width="27" hidden="0" customWidth="1"/>
    <x:col min="4" max="4" width="20" hidden="0" customWidth="1"/>
    <x:col min="5" max="5" width="18" hidden="0" customWidth="1"/>
    <x:col min="6" max="6" width="14" hidden="0" customWidth="1"/>
    <x:col min="7" max="7" width="20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6" hidden="0" customWidth="1"/>
    <x:col min="13" max="13" width="22" hidden="0" customWidth="1"/>
    <x:col min="14" max="14" width="22" hidden="0" customWidth="1"/>
    <x:col min="15" max="15" width="42" hidden="0" customWidth="1"/>
    <x:col min="16" max="16" width="18" hidden="0" customWidth="1"/>
  </x:cols>
  <x:sheetData>
    <x:row r="1" ht="34" customHeight="1">
      <x:c r="A1" s="57" t="str">
        <x:v>MEMÓRIA DA DEDUÇÃO PARA FORMAÇÃO DO FUNDEB</x:v>
      </x:c>
    </x:row>
    <x:row r="2" ht="40" customHeight="1">
      <x:c r="A2" s="61" t="str">
        <x:v>Reconstrua a dedução por transferência-base. O resultado redistributivo é informativo: crédito recebido menos dedução calculada.</x:v>
      </x:c>
    </x:row>
    <x:row r="4" ht="44" customHeight="1">
      <x:c r="A4" s="53" t="str">
        <x:v>Ano</x:v>
      </x:c>
      <x:c r="B4" s="64" t="str">
        <x:v>Competência</x:v>
      </x:c>
      <x:c r="C4" s="64" t="str">
        <x:v>Transferência-base</x:v>
      </x:c>
      <x:c r="D4" s="64" t="str">
        <x:v>Natureza bruta</x:v>
      </x:c>
      <x:c r="E4" s="64" t="str">
        <x:v>Valor bruto</x:v>
      </x:c>
      <x:c r="F4" s="64" t="str">
        <x:v>Alíquota</x:v>
      </x:c>
      <x:c r="G4" s="64" t="str">
        <x:v>Dedução esperada</x:v>
      </x:c>
      <x:c r="H4" s="64" t="str">
        <x:v>Dedução Portal</x:v>
      </x:c>
      <x:c r="I4" s="64" t="str">
        <x:v>Dedução e-TCM</x:v>
      </x:c>
      <x:c r="J4" s="64" t="str">
        <x:v>Dedução MSC</x:v>
      </x:c>
      <x:c r="K4" s="64" t="str">
        <x:v>Maior diferença</x:v>
      </x:c>
      <x:c r="L4" s="64" t="str">
        <x:v>Tolerância R$</x:v>
      </x:c>
      <x:c r="M4" s="64" t="str">
        <x:v>Crédito FUNDEB recebido</x:v>
      </x:c>
      <x:c r="N4" s="64" t="str">
        <x:v>Resultado redistributivo</x:v>
      </x:c>
      <x:c r="O4" s="64" t="str">
        <x:v>Documento/localizador</x:v>
      </x:c>
      <x:c r="P4" s="54" t="str">
        <x:v>Status</x:v>
      </x:c>
    </x:row>
    <x:row r="5" ht="38" customHeight="1">
      <x:c r="A5" s="45" t="str"/>
      <x:c r="B5" s="45" t="str"/>
      <x:c r="C5" s="45" t="str"/>
      <x:c r="D5" s="45" t="str"/>
      <x:c r="E5" s="68" t="str"/>
      <x:c r="F5" s="70" t="str"/>
      <x:c r="G5" s="33" t="str">
        <x:f>IF(OR(E5="",F5=""),"",E5*F5)</x:f>
      </x:c>
      <x:c r="H5" s="68" t="str"/>
      <x:c r="I5" s="68" t="str"/>
      <x:c r="J5" s="68" t="str"/>
      <x:c r="K5" s="33" t="str">
        <x:f>IF(COUNT(G5:J5)&lt;2,"",MAX(G5:J5)-MIN(G5:J5))</x:f>
      </x:c>
      <x:c r="L5" s="68" t="str"/>
      <x:c r="M5" s="68" t="str"/>
      <x:c r="N5" s="33" t="str">
        <x:f>IF(OR(M5="",G5=""),"",M5-G5)</x:f>
      </x:c>
      <x:c r="O5" s="45" t="str"/>
      <x:c r="P5" s="21" t="str">
        <x:f>IF(COUNT(G5:J5)&lt;2,"Não testado",IF(K5&lt;=L5,"Conciliado","Divergente"))</x:f>
        <x:v>Não testado</x:v>
      </x:c>
    </x:row>
    <x:row r="6" ht="38" customHeight="1">
      <x:c r="A6" s="46" t="str"/>
      <x:c r="B6" s="46" t="str"/>
      <x:c r="C6" s="46" t="str"/>
      <x:c r="D6" s="46" t="str"/>
      <x:c r="E6" s="69" t="str"/>
      <x:c r="F6" s="71" t="str"/>
      <x:c r="G6" s="34" t="str">
        <x:f>IF(OR(E6="",F6=""),"",E6*F6)</x:f>
      </x:c>
      <x:c r="H6" s="69" t="str"/>
      <x:c r="I6" s="69" t="str"/>
      <x:c r="J6" s="69" t="str"/>
      <x:c r="K6" s="34" t="str">
        <x:f>IF(COUNT(G6:J6)&lt;2,"",MAX(G6:J6)-MIN(G6:J6))</x:f>
      </x:c>
      <x:c r="L6" s="69" t="str"/>
      <x:c r="M6" s="69" t="str"/>
      <x:c r="N6" s="34" t="str">
        <x:f>IF(OR(M6="",G6=""),"",M6-G6)</x:f>
      </x:c>
      <x:c r="O6" s="46" t="str"/>
      <x:c r="P6" s="22" t="str">
        <x:f>IF(COUNT(G6:J6)&lt;2,"Não testado",IF(K6&lt;=L6,"Conciliado","Divergente"))</x:f>
        <x:v>Não testado</x:v>
      </x:c>
    </x:row>
    <x:row r="7" ht="38" customHeight="1">
      <x:c r="A7" s="46" t="str"/>
      <x:c r="B7" s="46" t="str"/>
      <x:c r="C7" s="46" t="str"/>
      <x:c r="D7" s="46" t="str"/>
      <x:c r="E7" s="69" t="str"/>
      <x:c r="F7" s="71" t="str"/>
      <x:c r="G7" s="34" t="str">
        <x:f>IF(OR(E7="",F7=""),"",E7*F7)</x:f>
      </x:c>
      <x:c r="H7" s="69" t="str"/>
      <x:c r="I7" s="69" t="str"/>
      <x:c r="J7" s="69" t="str"/>
      <x:c r="K7" s="34" t="str">
        <x:f>IF(COUNT(G7:J7)&lt;2,"",MAX(G7:J7)-MIN(G7:J7))</x:f>
      </x:c>
      <x:c r="L7" s="69" t="str"/>
      <x:c r="M7" s="69" t="str"/>
      <x:c r="N7" s="34" t="str">
        <x:f>IF(OR(M7="",G7=""),"",M7-G7)</x:f>
      </x:c>
      <x:c r="O7" s="46" t="str"/>
      <x:c r="P7" s="22" t="str">
        <x:f>IF(COUNT(G7:J7)&lt;2,"Não testado",IF(K7&lt;=L7,"Conciliado","Divergente"))</x:f>
        <x:v>Não testado</x:v>
      </x:c>
    </x:row>
    <x:row r="8" ht="38" customHeight="1">
      <x:c r="A8" s="46" t="str"/>
      <x:c r="B8" s="46" t="str"/>
      <x:c r="C8" s="46" t="str"/>
      <x:c r="D8" s="46" t="str"/>
      <x:c r="E8" s="69" t="str"/>
      <x:c r="F8" s="71" t="str"/>
      <x:c r="G8" s="34" t="str">
        <x:f>IF(OR(E8="",F8=""),"",E8*F8)</x:f>
      </x:c>
      <x:c r="H8" s="69" t="str"/>
      <x:c r="I8" s="69" t="str"/>
      <x:c r="J8" s="69" t="str"/>
      <x:c r="K8" s="34" t="str">
        <x:f>IF(COUNT(G8:J8)&lt;2,"",MAX(G8:J8)-MIN(G8:J8))</x:f>
      </x:c>
      <x:c r="L8" s="69" t="str"/>
      <x:c r="M8" s="69" t="str"/>
      <x:c r="N8" s="34" t="str">
        <x:f>IF(OR(M8="",G8=""),"",M8-G8)</x:f>
      </x:c>
      <x:c r="O8" s="46" t="str"/>
      <x:c r="P8" s="22" t="str">
        <x:f>IF(COUNT(G8:J8)&lt;2,"Não testado",IF(K8&lt;=L8,"Conciliado","Divergente"))</x:f>
        <x:v>Não testado</x:v>
      </x:c>
    </x:row>
    <x:row r="9" ht="38" customHeight="1">
      <x:c r="A9" s="46" t="str"/>
      <x:c r="B9" s="46" t="str"/>
      <x:c r="C9" s="46" t="str"/>
      <x:c r="D9" s="46" t="str"/>
      <x:c r="E9" s="69" t="str"/>
      <x:c r="F9" s="71" t="str"/>
      <x:c r="G9" s="34" t="str">
        <x:f>IF(OR(E9="",F9=""),"",E9*F9)</x:f>
      </x:c>
      <x:c r="H9" s="69" t="str"/>
      <x:c r="I9" s="69" t="str"/>
      <x:c r="J9" s="69" t="str"/>
      <x:c r="K9" s="34" t="str">
        <x:f>IF(COUNT(G9:J9)&lt;2,"",MAX(G9:J9)-MIN(G9:J9))</x:f>
      </x:c>
      <x:c r="L9" s="69" t="str"/>
      <x:c r="M9" s="69" t="str"/>
      <x:c r="N9" s="34" t="str">
        <x:f>IF(OR(M9="",G9=""),"",M9-G9)</x:f>
      </x:c>
      <x:c r="O9" s="46" t="str"/>
      <x:c r="P9" s="22" t="str">
        <x:f>IF(COUNT(G9:J9)&lt;2,"Não testado",IF(K9&lt;=L9,"Conciliado","Divergente"))</x:f>
        <x:v>Não testado</x:v>
      </x:c>
    </x:row>
    <x:row r="10" ht="38" customHeight="1">
      <x:c r="A10" s="46" t="str"/>
      <x:c r="B10" s="46" t="str"/>
      <x:c r="C10" s="46" t="str"/>
      <x:c r="D10" s="46" t="str"/>
      <x:c r="E10" s="69" t="str"/>
      <x:c r="F10" s="71" t="str"/>
      <x:c r="G10" s="34" t="str">
        <x:f>IF(OR(E10="",F10=""),"",E10*F10)</x:f>
      </x:c>
      <x:c r="H10" s="69" t="str"/>
      <x:c r="I10" s="69" t="str"/>
      <x:c r="J10" s="69" t="str"/>
      <x:c r="K10" s="34" t="str">
        <x:f>IF(COUNT(G10:J10)&lt;2,"",MAX(G10:J10)-MIN(G10:J10))</x:f>
      </x:c>
      <x:c r="L10" s="69" t="str"/>
      <x:c r="M10" s="69" t="str"/>
      <x:c r="N10" s="34" t="str">
        <x:f>IF(OR(M10="",G10=""),"",M10-G10)</x:f>
      </x:c>
      <x:c r="O10" s="46" t="str"/>
      <x:c r="P10" s="22" t="str">
        <x:f>IF(COUNT(G10:J10)&lt;2,"Não testado",IF(K10&lt;=L10,"Conciliado","Divergente"))</x:f>
        <x:v>Não testado</x:v>
      </x:c>
    </x:row>
    <x:row r="11" ht="38" customHeight="1">
      <x:c r="A11" s="46" t="str"/>
      <x:c r="B11" s="46" t="str"/>
      <x:c r="C11" s="46" t="str"/>
      <x:c r="D11" s="46" t="str"/>
      <x:c r="E11" s="69" t="str"/>
      <x:c r="F11" s="71" t="str"/>
      <x:c r="G11" s="34" t="str">
        <x:f>IF(OR(E11="",F11=""),"",E11*F11)</x:f>
      </x:c>
      <x:c r="H11" s="69" t="str"/>
      <x:c r="I11" s="69" t="str"/>
      <x:c r="J11" s="69" t="str"/>
      <x:c r="K11" s="34" t="str">
        <x:f>IF(COUNT(G11:J11)&lt;2,"",MAX(G11:J11)-MIN(G11:J11))</x:f>
      </x:c>
      <x:c r="L11" s="69" t="str"/>
      <x:c r="M11" s="69" t="str"/>
      <x:c r="N11" s="34" t="str">
        <x:f>IF(OR(M11="",G11=""),"",M11-G11)</x:f>
      </x:c>
      <x:c r="O11" s="46" t="str"/>
      <x:c r="P11" s="22" t="str">
        <x:f>IF(COUNT(G11:J11)&lt;2,"Não testado",IF(K11&lt;=L11,"Conciliado","Divergente"))</x:f>
        <x:v>Não testado</x:v>
      </x:c>
    </x:row>
    <x:row r="12" ht="38" customHeight="1">
      <x:c r="A12" s="46" t="str"/>
      <x:c r="B12" s="46" t="str"/>
      <x:c r="C12" s="46" t="str"/>
      <x:c r="D12" s="46" t="str"/>
      <x:c r="E12" s="69" t="str"/>
      <x:c r="F12" s="71" t="str"/>
      <x:c r="G12" s="34" t="str">
        <x:f>IF(OR(E12="",F12=""),"",E12*F12)</x:f>
      </x:c>
      <x:c r="H12" s="69" t="str"/>
      <x:c r="I12" s="69" t="str"/>
      <x:c r="J12" s="69" t="str"/>
      <x:c r="K12" s="34" t="str">
        <x:f>IF(COUNT(G12:J12)&lt;2,"",MAX(G12:J12)-MIN(G12:J12))</x:f>
      </x:c>
      <x:c r="L12" s="69" t="str"/>
      <x:c r="M12" s="69" t="str"/>
      <x:c r="N12" s="34" t="str">
        <x:f>IF(OR(M12="",G12=""),"",M12-G12)</x:f>
      </x:c>
      <x:c r="O12" s="46" t="str"/>
      <x:c r="P12" s="22" t="str">
        <x:f>IF(COUNT(G12:J12)&lt;2,"Não testado",IF(K12&lt;=L12,"Conciliado","Divergente"))</x:f>
        <x:v>Não testado</x:v>
      </x:c>
    </x:row>
    <x:row r="13" ht="38" customHeight="1">
      <x:c r="A13" s="46" t="str"/>
      <x:c r="B13" s="46" t="str"/>
      <x:c r="C13" s="46" t="str"/>
      <x:c r="D13" s="46" t="str"/>
      <x:c r="E13" s="69" t="str"/>
      <x:c r="F13" s="71" t="str"/>
      <x:c r="G13" s="34" t="str">
        <x:f>IF(OR(E13="",F13=""),"",E13*F13)</x:f>
      </x:c>
      <x:c r="H13" s="69" t="str"/>
      <x:c r="I13" s="69" t="str"/>
      <x:c r="J13" s="69" t="str"/>
      <x:c r="K13" s="34" t="str">
        <x:f>IF(COUNT(G13:J13)&lt;2,"",MAX(G13:J13)-MIN(G13:J13))</x:f>
      </x:c>
      <x:c r="L13" s="69" t="str"/>
      <x:c r="M13" s="69" t="str"/>
      <x:c r="N13" s="34" t="str">
        <x:f>IF(OR(M13="",G13=""),"",M13-G13)</x:f>
      </x:c>
      <x:c r="O13" s="46" t="str"/>
      <x:c r="P13" s="22" t="str">
        <x:f>IF(COUNT(G13:J13)&lt;2,"Não testado",IF(K13&lt;=L13,"Conciliado","Divergente"))</x:f>
        <x:v>Não testado</x:v>
      </x:c>
    </x:row>
    <x:row r="14" ht="38" customHeight="1">
      <x:c r="A14" s="46" t="str"/>
      <x:c r="B14" s="46" t="str"/>
      <x:c r="C14" s="46" t="str"/>
      <x:c r="D14" s="46" t="str"/>
      <x:c r="E14" s="69" t="str"/>
      <x:c r="F14" s="71" t="str"/>
      <x:c r="G14" s="34" t="str">
        <x:f>IF(OR(E14="",F14=""),"",E14*F14)</x:f>
      </x:c>
      <x:c r="H14" s="69" t="str"/>
      <x:c r="I14" s="69" t="str"/>
      <x:c r="J14" s="69" t="str"/>
      <x:c r="K14" s="34" t="str">
        <x:f>IF(COUNT(G14:J14)&lt;2,"",MAX(G14:J14)-MIN(G14:J14))</x:f>
      </x:c>
      <x:c r="L14" s="69" t="str"/>
      <x:c r="M14" s="69" t="str"/>
      <x:c r="N14" s="34" t="str">
        <x:f>IF(OR(M14="",G14=""),"",M14-G14)</x:f>
      </x:c>
      <x:c r="O14" s="46" t="str"/>
      <x:c r="P14" s="22" t="str">
        <x:f>IF(COUNT(G14:J14)&lt;2,"Não testado",IF(K14&lt;=L14,"Conciliado","Divergente"))</x:f>
        <x:v>Não testado</x:v>
      </x:c>
    </x:row>
    <x:row r="15" ht="38" customHeight="1">
      <x:c r="A15" s="46" t="str"/>
      <x:c r="B15" s="46" t="str"/>
      <x:c r="C15" s="46" t="str"/>
      <x:c r="D15" s="46" t="str"/>
      <x:c r="E15" s="69" t="str"/>
      <x:c r="F15" s="71" t="str"/>
      <x:c r="G15" s="34" t="str">
        <x:f>IF(OR(E15="",F15=""),"",E15*F15)</x:f>
      </x:c>
      <x:c r="H15" s="69" t="str"/>
      <x:c r="I15" s="69" t="str"/>
      <x:c r="J15" s="69" t="str"/>
      <x:c r="K15" s="34" t="str">
        <x:f>IF(COUNT(G15:J15)&lt;2,"",MAX(G15:J15)-MIN(G15:J15))</x:f>
      </x:c>
      <x:c r="L15" s="69" t="str"/>
      <x:c r="M15" s="69" t="str"/>
      <x:c r="N15" s="34" t="str">
        <x:f>IF(OR(M15="",G15=""),"",M15-G15)</x:f>
      </x:c>
      <x:c r="O15" s="46" t="str"/>
      <x:c r="P15" s="22" t="str">
        <x:f>IF(COUNT(G15:J15)&lt;2,"Não testado",IF(K15&lt;=L15,"Conciliado","Divergente"))</x:f>
        <x:v>Não testado</x:v>
      </x:c>
    </x:row>
    <x:row r="16" ht="38" customHeight="1">
      <x:c r="A16" s="46" t="str"/>
      <x:c r="B16" s="46" t="str"/>
      <x:c r="C16" s="46" t="str"/>
      <x:c r="D16" s="46" t="str"/>
      <x:c r="E16" s="69" t="str"/>
      <x:c r="F16" s="71" t="str"/>
      <x:c r="G16" s="34" t="str">
        <x:f>IF(OR(E16="",F16=""),"",E16*F16)</x:f>
      </x:c>
      <x:c r="H16" s="69" t="str"/>
      <x:c r="I16" s="69" t="str"/>
      <x:c r="J16" s="69" t="str"/>
      <x:c r="K16" s="34" t="str">
        <x:f>IF(COUNT(G16:J16)&lt;2,"",MAX(G16:J16)-MIN(G16:J16))</x:f>
      </x:c>
      <x:c r="L16" s="69" t="str"/>
      <x:c r="M16" s="69" t="str"/>
      <x:c r="N16" s="34" t="str">
        <x:f>IF(OR(M16="",G16=""),"",M16-G16)</x:f>
      </x:c>
      <x:c r="O16" s="46" t="str"/>
      <x:c r="P16" s="22" t="str">
        <x:f>IF(COUNT(G16:J16)&lt;2,"Não testado",IF(K16&lt;=L16,"Conciliado","Divergente"))</x:f>
        <x:v>Não testado</x:v>
      </x:c>
    </x:row>
    <x:row r="17" ht="38" customHeight="1">
      <x:c r="A17" s="46" t="str"/>
      <x:c r="B17" s="46" t="str"/>
      <x:c r="C17" s="46" t="str"/>
      <x:c r="D17" s="46" t="str"/>
      <x:c r="E17" s="69" t="str"/>
      <x:c r="F17" s="71" t="str"/>
      <x:c r="G17" s="34" t="str">
        <x:f>IF(OR(E17="",F17=""),"",E17*F17)</x:f>
      </x:c>
      <x:c r="H17" s="69" t="str"/>
      <x:c r="I17" s="69" t="str"/>
      <x:c r="J17" s="69" t="str"/>
      <x:c r="K17" s="34" t="str">
        <x:f>IF(COUNT(G17:J17)&lt;2,"",MAX(G17:J17)-MIN(G17:J17))</x:f>
      </x:c>
      <x:c r="L17" s="69" t="str"/>
      <x:c r="M17" s="69" t="str"/>
      <x:c r="N17" s="34" t="str">
        <x:f>IF(OR(M17="",G17=""),"",M17-G17)</x:f>
      </x:c>
      <x:c r="O17" s="46" t="str"/>
      <x:c r="P17" s="22" t="str">
        <x:f>IF(COUNT(G17:J17)&lt;2,"Não testado",IF(K17&lt;=L17,"Conciliado","Divergente"))</x:f>
        <x:v>Não testado</x:v>
      </x:c>
    </x:row>
    <x:row r="18" ht="38" customHeight="1">
      <x:c r="A18" s="46" t="str"/>
      <x:c r="B18" s="46" t="str"/>
      <x:c r="C18" s="46" t="str"/>
      <x:c r="D18" s="46" t="str"/>
      <x:c r="E18" s="69" t="str"/>
      <x:c r="F18" s="71" t="str"/>
      <x:c r="G18" s="34" t="str">
        <x:f>IF(OR(E18="",F18=""),"",E18*F18)</x:f>
      </x:c>
      <x:c r="H18" s="69" t="str"/>
      <x:c r="I18" s="69" t="str"/>
      <x:c r="J18" s="69" t="str"/>
      <x:c r="K18" s="34" t="str">
        <x:f>IF(COUNT(G18:J18)&lt;2,"",MAX(G18:J18)-MIN(G18:J18))</x:f>
      </x:c>
      <x:c r="L18" s="69" t="str"/>
      <x:c r="M18" s="69" t="str"/>
      <x:c r="N18" s="34" t="str">
        <x:f>IF(OR(M18="",G18=""),"",M18-G18)</x:f>
      </x:c>
      <x:c r="O18" s="46" t="str"/>
      <x:c r="P18" s="22" t="str">
        <x:f>IF(COUNT(G18:J18)&lt;2,"Não testado",IF(K18&lt;=L18,"Conciliado","Divergente"))</x:f>
        <x:v>Não testado</x:v>
      </x:c>
    </x:row>
    <x:row r="19" ht="38" customHeight="1">
      <x:c r="A19" s="46" t="str"/>
      <x:c r="B19" s="46" t="str"/>
      <x:c r="C19" s="46" t="str"/>
      <x:c r="D19" s="46" t="str"/>
      <x:c r="E19" s="69" t="str"/>
      <x:c r="F19" s="71" t="str"/>
      <x:c r="G19" s="34" t="str">
        <x:f>IF(OR(E19="",F19=""),"",E19*F19)</x:f>
      </x:c>
      <x:c r="H19" s="69" t="str"/>
      <x:c r="I19" s="69" t="str"/>
      <x:c r="J19" s="69" t="str"/>
      <x:c r="K19" s="34" t="str">
        <x:f>IF(COUNT(G19:J19)&lt;2,"",MAX(G19:J19)-MIN(G19:J19))</x:f>
      </x:c>
      <x:c r="L19" s="69" t="str"/>
      <x:c r="M19" s="69" t="str"/>
      <x:c r="N19" s="34" t="str">
        <x:f>IF(OR(M19="",G19=""),"",M19-G19)</x:f>
      </x:c>
      <x:c r="O19" s="46" t="str"/>
      <x:c r="P19" s="22" t="str">
        <x:f>IF(COUNT(G19:J19)&lt;2,"Não testado",IF(K19&lt;=L19,"Conciliado","Divergente"))</x:f>
        <x:v>Não testado</x:v>
      </x:c>
    </x:row>
    <x:row r="20" ht="38" customHeight="1">
      <x:c r="A20" s="46" t="str"/>
      <x:c r="B20" s="46" t="str"/>
      <x:c r="C20" s="46" t="str"/>
      <x:c r="D20" s="46" t="str"/>
      <x:c r="E20" s="69" t="str"/>
      <x:c r="F20" s="71" t="str"/>
      <x:c r="G20" s="34" t="str">
        <x:f>IF(OR(E20="",F20=""),"",E20*F20)</x:f>
      </x:c>
      <x:c r="H20" s="69" t="str"/>
      <x:c r="I20" s="69" t="str"/>
      <x:c r="J20" s="69" t="str"/>
      <x:c r="K20" s="34" t="str">
        <x:f>IF(COUNT(G20:J20)&lt;2,"",MAX(G20:J20)-MIN(G20:J20))</x:f>
      </x:c>
      <x:c r="L20" s="69" t="str"/>
      <x:c r="M20" s="69" t="str"/>
      <x:c r="N20" s="34" t="str">
        <x:f>IF(OR(M20="",G20=""),"",M20-G20)</x:f>
      </x:c>
      <x:c r="O20" s="46" t="str"/>
      <x:c r="P20" s="22" t="str">
        <x:f>IF(COUNT(G20:J20)&lt;2,"Não testado",IF(K20&lt;=L20,"Conciliado","Divergente"))</x:f>
        <x:v>Não testado</x:v>
      </x:c>
    </x:row>
    <x:row r="21" ht="38" customHeight="1">
      <x:c r="A21" s="46" t="str"/>
      <x:c r="B21" s="46" t="str"/>
      <x:c r="C21" s="46" t="str"/>
      <x:c r="D21" s="46" t="str"/>
      <x:c r="E21" s="69" t="str"/>
      <x:c r="F21" s="71" t="str"/>
      <x:c r="G21" s="34" t="str">
        <x:f>IF(OR(E21="",F21=""),"",E21*F21)</x:f>
      </x:c>
      <x:c r="H21" s="69" t="str"/>
      <x:c r="I21" s="69" t="str"/>
      <x:c r="J21" s="69" t="str"/>
      <x:c r="K21" s="34" t="str">
        <x:f>IF(COUNT(G21:J21)&lt;2,"",MAX(G21:J21)-MIN(G21:J21))</x:f>
      </x:c>
      <x:c r="L21" s="69" t="str"/>
      <x:c r="M21" s="69" t="str"/>
      <x:c r="N21" s="34" t="str">
        <x:f>IF(OR(M21="",G21=""),"",M21-G21)</x:f>
      </x:c>
      <x:c r="O21" s="46" t="str"/>
      <x:c r="P21" s="22" t="str">
        <x:f>IF(COUNT(G21:J21)&lt;2,"Não testado",IF(K21&lt;=L21,"Conciliado","Divergente"))</x:f>
        <x:v>Não testado</x:v>
      </x:c>
    </x:row>
    <x:row r="22" ht="38" customHeight="1">
      <x:c r="A22" s="46" t="str"/>
      <x:c r="B22" s="46" t="str"/>
      <x:c r="C22" s="46" t="str"/>
      <x:c r="D22" s="46" t="str"/>
      <x:c r="E22" s="69" t="str"/>
      <x:c r="F22" s="71" t="str"/>
      <x:c r="G22" s="34" t="str">
        <x:f>IF(OR(E22="",F22=""),"",E22*F22)</x:f>
      </x:c>
      <x:c r="H22" s="69" t="str"/>
      <x:c r="I22" s="69" t="str"/>
      <x:c r="J22" s="69" t="str"/>
      <x:c r="K22" s="34" t="str">
        <x:f>IF(COUNT(G22:J22)&lt;2,"",MAX(G22:J22)-MIN(G22:J22))</x:f>
      </x:c>
      <x:c r="L22" s="69" t="str"/>
      <x:c r="M22" s="69" t="str"/>
      <x:c r="N22" s="34" t="str">
        <x:f>IF(OR(M22="",G22=""),"",M22-G22)</x:f>
      </x:c>
      <x:c r="O22" s="46" t="str"/>
      <x:c r="P22" s="22" t="str">
        <x:f>IF(COUNT(G22:J22)&lt;2,"Não testado",IF(K22&lt;=L22,"Conciliado","Divergente"))</x:f>
        <x:v>Não testado</x:v>
      </x:c>
    </x:row>
    <x:row r="23" ht="38" customHeight="1">
      <x:c r="A23" s="46" t="str"/>
      <x:c r="B23" s="46" t="str"/>
      <x:c r="C23" s="46" t="str"/>
      <x:c r="D23" s="46" t="str"/>
      <x:c r="E23" s="69" t="str"/>
      <x:c r="F23" s="71" t="str"/>
      <x:c r="G23" s="34" t="str">
        <x:f>IF(OR(E23="",F23=""),"",E23*F23)</x:f>
      </x:c>
      <x:c r="H23" s="69" t="str"/>
      <x:c r="I23" s="69" t="str"/>
      <x:c r="J23" s="69" t="str"/>
      <x:c r="K23" s="34" t="str">
        <x:f>IF(COUNT(G23:J23)&lt;2,"",MAX(G23:J23)-MIN(G23:J23))</x:f>
      </x:c>
      <x:c r="L23" s="69" t="str"/>
      <x:c r="M23" s="69" t="str"/>
      <x:c r="N23" s="34" t="str">
        <x:f>IF(OR(M23="",G23=""),"",M23-G23)</x:f>
      </x:c>
      <x:c r="O23" s="46" t="str"/>
      <x:c r="P23" s="22" t="str">
        <x:f>IF(COUNT(G23:J23)&lt;2,"Não testado",IF(K23&lt;=L23,"Conciliado","Divergente"))</x:f>
        <x:v>Não testado</x:v>
      </x:c>
    </x:row>
    <x:row r="24" ht="38" customHeight="1">
      <x:c r="A24" s="46" t="str"/>
      <x:c r="B24" s="46" t="str"/>
      <x:c r="C24" s="46" t="str"/>
      <x:c r="D24" s="46" t="str"/>
      <x:c r="E24" s="69" t="str"/>
      <x:c r="F24" s="71" t="str"/>
      <x:c r="G24" s="34" t="str">
        <x:f>IF(OR(E24="",F24=""),"",E24*F24)</x:f>
      </x:c>
      <x:c r="H24" s="69" t="str"/>
      <x:c r="I24" s="69" t="str"/>
      <x:c r="J24" s="69" t="str"/>
      <x:c r="K24" s="34" t="str">
        <x:f>IF(COUNT(G24:J24)&lt;2,"",MAX(G24:J24)-MIN(G24:J24))</x:f>
      </x:c>
      <x:c r="L24" s="69" t="str"/>
      <x:c r="M24" s="69" t="str"/>
      <x:c r="N24" s="34" t="str">
        <x:f>IF(OR(M24="",G24=""),"",M24-G24)</x:f>
      </x:c>
      <x:c r="O24" s="46" t="str"/>
      <x:c r="P24" s="22" t="str">
        <x:f>IF(COUNT(G24:J24)&lt;2,"Não testado",IF(K24&lt;=L24,"Conciliado","Divergente"))</x:f>
        <x:v>Não testado</x:v>
      </x:c>
    </x:row>
    <x:row r="25" ht="38" customHeight="1">
      <x:c r="A25" s="46" t="str"/>
      <x:c r="B25" s="46" t="str"/>
      <x:c r="C25" s="46" t="str"/>
      <x:c r="D25" s="46" t="str"/>
      <x:c r="E25" s="69" t="str"/>
      <x:c r="F25" s="71" t="str"/>
      <x:c r="G25" s="34" t="str">
        <x:f>IF(OR(E25="",F25=""),"",E25*F25)</x:f>
      </x:c>
      <x:c r="H25" s="69" t="str"/>
      <x:c r="I25" s="69" t="str"/>
      <x:c r="J25" s="69" t="str"/>
      <x:c r="K25" s="34" t="str">
        <x:f>IF(COUNT(G25:J25)&lt;2,"",MAX(G25:J25)-MIN(G25:J25))</x:f>
      </x:c>
      <x:c r="L25" s="69" t="str"/>
      <x:c r="M25" s="69" t="str"/>
      <x:c r="N25" s="34" t="str">
        <x:f>IF(OR(M25="",G25=""),"",M25-G25)</x:f>
      </x:c>
      <x:c r="O25" s="46" t="str"/>
      <x:c r="P25" s="22" t="str">
        <x:f>IF(COUNT(G25:J25)&lt;2,"Não testado",IF(K25&lt;=L25,"Conciliado","Divergente"))</x:f>
        <x:v>Não testado</x:v>
      </x:c>
    </x:row>
    <x:row r="26" ht="38" customHeight="1">
      <x:c r="A26" s="46" t="str"/>
      <x:c r="B26" s="46" t="str"/>
      <x:c r="C26" s="46" t="str"/>
      <x:c r="D26" s="46" t="str"/>
      <x:c r="E26" s="69" t="str"/>
      <x:c r="F26" s="71" t="str"/>
      <x:c r="G26" s="34" t="str">
        <x:f>IF(OR(E26="",F26=""),"",E26*F26)</x:f>
      </x:c>
      <x:c r="H26" s="69" t="str"/>
      <x:c r="I26" s="69" t="str"/>
      <x:c r="J26" s="69" t="str"/>
      <x:c r="K26" s="34" t="str">
        <x:f>IF(COUNT(G26:J26)&lt;2,"",MAX(G26:J26)-MIN(G26:J26))</x:f>
      </x:c>
      <x:c r="L26" s="69" t="str"/>
      <x:c r="M26" s="69" t="str"/>
      <x:c r="N26" s="34" t="str">
        <x:f>IF(OR(M26="",G26=""),"",M26-G26)</x:f>
      </x:c>
      <x:c r="O26" s="46" t="str"/>
      <x:c r="P26" s="22" t="str">
        <x:f>IF(COUNT(G26:J26)&lt;2,"Não testado",IF(K26&lt;=L26,"Conciliado","Divergente"))</x:f>
        <x:v>Não testado</x:v>
      </x:c>
    </x:row>
    <x:row r="27" ht="38" customHeight="1">
      <x:c r="A27" s="46" t="str"/>
      <x:c r="B27" s="46" t="str"/>
      <x:c r="C27" s="46" t="str"/>
      <x:c r="D27" s="46" t="str"/>
      <x:c r="E27" s="69" t="str"/>
      <x:c r="F27" s="71" t="str"/>
      <x:c r="G27" s="34" t="str">
        <x:f>IF(OR(E27="",F27=""),"",E27*F27)</x:f>
      </x:c>
      <x:c r="H27" s="69" t="str"/>
      <x:c r="I27" s="69" t="str"/>
      <x:c r="J27" s="69" t="str"/>
      <x:c r="K27" s="34" t="str">
        <x:f>IF(COUNT(G27:J27)&lt;2,"",MAX(G27:J27)-MIN(G27:J27))</x:f>
      </x:c>
      <x:c r="L27" s="69" t="str"/>
      <x:c r="M27" s="69" t="str"/>
      <x:c r="N27" s="34" t="str">
        <x:f>IF(OR(M27="",G27=""),"",M27-G27)</x:f>
      </x:c>
      <x:c r="O27" s="46" t="str"/>
      <x:c r="P27" s="22" t="str">
        <x:f>IF(COUNT(G27:J27)&lt;2,"Não testado",IF(K27&lt;=L27,"Conciliado","Divergente"))</x:f>
        <x:v>Não testado</x:v>
      </x:c>
    </x:row>
    <x:row r="28" ht="38" customHeight="1">
      <x:c r="A28" s="46" t="str"/>
      <x:c r="B28" s="46" t="str"/>
      <x:c r="C28" s="46" t="str"/>
      <x:c r="D28" s="46" t="str"/>
      <x:c r="E28" s="69" t="str"/>
      <x:c r="F28" s="71" t="str"/>
      <x:c r="G28" s="34" t="str">
        <x:f>IF(OR(E28="",F28=""),"",E28*F28)</x:f>
      </x:c>
      <x:c r="H28" s="69" t="str"/>
      <x:c r="I28" s="69" t="str"/>
      <x:c r="J28" s="69" t="str"/>
      <x:c r="K28" s="34" t="str">
        <x:f>IF(COUNT(G28:J28)&lt;2,"",MAX(G28:J28)-MIN(G28:J28))</x:f>
      </x:c>
      <x:c r="L28" s="69" t="str"/>
      <x:c r="M28" s="69" t="str"/>
      <x:c r="N28" s="34" t="str">
        <x:f>IF(OR(M28="",G28=""),"",M28-G28)</x:f>
      </x:c>
      <x:c r="O28" s="46" t="str"/>
      <x:c r="P28" s="22" t="str">
        <x:f>IF(COUNT(G28:J28)&lt;2,"Não testado",IF(K28&lt;=L28,"Conciliado","Divergente"))</x:f>
        <x:v>Não testado</x:v>
      </x:c>
    </x:row>
    <x:row r="29" ht="38" customHeight="1">
      <x:c r="A29" s="46" t="str"/>
      <x:c r="B29" s="46" t="str"/>
      <x:c r="C29" s="46" t="str"/>
      <x:c r="D29" s="46" t="str"/>
      <x:c r="E29" s="69" t="str"/>
      <x:c r="F29" s="71" t="str"/>
      <x:c r="G29" s="34" t="str">
        <x:f>IF(OR(E29="",F29=""),"",E29*F29)</x:f>
      </x:c>
      <x:c r="H29" s="69" t="str"/>
      <x:c r="I29" s="69" t="str"/>
      <x:c r="J29" s="69" t="str"/>
      <x:c r="K29" s="34" t="str">
        <x:f>IF(COUNT(G29:J29)&lt;2,"",MAX(G29:J29)-MIN(G29:J29))</x:f>
      </x:c>
      <x:c r="L29" s="69" t="str"/>
      <x:c r="M29" s="69" t="str"/>
      <x:c r="N29" s="34" t="str">
        <x:f>IF(OR(M29="",G29=""),"",M29-G29)</x:f>
      </x:c>
      <x:c r="O29" s="46" t="str"/>
      <x:c r="P29" s="22" t="str">
        <x:f>IF(COUNT(G29:J29)&lt;2,"Não testado",IF(K29&lt;=L29,"Conciliado","Divergente"))</x:f>
        <x:v>Não testado</x:v>
      </x:c>
    </x:row>
    <x:row r="30" ht="38" customHeight="1">
      <x:c r="A30" s="46" t="str"/>
      <x:c r="B30" s="46" t="str"/>
      <x:c r="C30" s="46" t="str"/>
      <x:c r="D30" s="46" t="str"/>
      <x:c r="E30" s="69" t="str"/>
      <x:c r="F30" s="71" t="str"/>
      <x:c r="G30" s="34" t="str">
        <x:f>IF(OR(E30="",F30=""),"",E30*F30)</x:f>
      </x:c>
      <x:c r="H30" s="69" t="str"/>
      <x:c r="I30" s="69" t="str"/>
      <x:c r="J30" s="69" t="str"/>
      <x:c r="K30" s="34" t="str">
        <x:f>IF(COUNT(G30:J30)&lt;2,"",MAX(G30:J30)-MIN(G30:J30))</x:f>
      </x:c>
      <x:c r="L30" s="69" t="str"/>
      <x:c r="M30" s="69" t="str"/>
      <x:c r="N30" s="34" t="str">
        <x:f>IF(OR(M30="",G30=""),"",M30-G30)</x:f>
      </x:c>
      <x:c r="O30" s="46" t="str"/>
      <x:c r="P30" s="22" t="str">
        <x:f>IF(COUNT(G30:J30)&lt;2,"Não testado",IF(K30&lt;=L30,"Conciliado","Divergente"))</x:f>
        <x:v>Não testado</x:v>
      </x:c>
    </x:row>
    <x:row r="31" ht="38" customHeight="1">
      <x:c r="A31" s="46" t="str"/>
      <x:c r="B31" s="46" t="str"/>
      <x:c r="C31" s="46" t="str"/>
      <x:c r="D31" s="46" t="str"/>
      <x:c r="E31" s="69" t="str"/>
      <x:c r="F31" s="71" t="str"/>
      <x:c r="G31" s="34" t="str">
        <x:f>IF(OR(E31="",F31=""),"",E31*F31)</x:f>
      </x:c>
      <x:c r="H31" s="69" t="str"/>
      <x:c r="I31" s="69" t="str"/>
      <x:c r="J31" s="69" t="str"/>
      <x:c r="K31" s="34" t="str">
        <x:f>IF(COUNT(G31:J31)&lt;2,"",MAX(G31:J31)-MIN(G31:J31))</x:f>
      </x:c>
      <x:c r="L31" s="69" t="str"/>
      <x:c r="M31" s="69" t="str"/>
      <x:c r="N31" s="34" t="str">
        <x:f>IF(OR(M31="",G31=""),"",M31-G31)</x:f>
      </x:c>
      <x:c r="O31" s="46" t="str"/>
      <x:c r="P31" s="22" t="str">
        <x:f>IF(COUNT(G31:J31)&lt;2,"Não testado",IF(K31&lt;=L31,"Conciliado","Divergente"))</x:f>
        <x:v>Não testado</x:v>
      </x:c>
    </x:row>
    <x:row r="32" ht="38" customHeight="1">
      <x:c r="A32" s="46" t="str"/>
      <x:c r="B32" s="46" t="str"/>
      <x:c r="C32" s="46" t="str"/>
      <x:c r="D32" s="46" t="str"/>
      <x:c r="E32" s="69" t="str"/>
      <x:c r="F32" s="71" t="str"/>
      <x:c r="G32" s="34" t="str">
        <x:f>IF(OR(E32="",F32=""),"",E32*F32)</x:f>
      </x:c>
      <x:c r="H32" s="69" t="str"/>
      <x:c r="I32" s="69" t="str"/>
      <x:c r="J32" s="69" t="str"/>
      <x:c r="K32" s="34" t="str">
        <x:f>IF(COUNT(G32:J32)&lt;2,"",MAX(G32:J32)-MIN(G32:J32))</x:f>
      </x:c>
      <x:c r="L32" s="69" t="str"/>
      <x:c r="M32" s="69" t="str"/>
      <x:c r="N32" s="34" t="str">
        <x:f>IF(OR(M32="",G32=""),"",M32-G32)</x:f>
      </x:c>
      <x:c r="O32" s="46" t="str"/>
      <x:c r="P32" s="22" t="str">
        <x:f>IF(COUNT(G32:J32)&lt;2,"Não testado",IF(K32&lt;=L32,"Conciliado","Divergente"))</x:f>
        <x:v>Não testado</x:v>
      </x:c>
    </x:row>
    <x:row r="33" ht="38" customHeight="1">
      <x:c r="A33" s="46" t="str"/>
      <x:c r="B33" s="46" t="str"/>
      <x:c r="C33" s="46" t="str"/>
      <x:c r="D33" s="46" t="str"/>
      <x:c r="E33" s="69" t="str"/>
      <x:c r="F33" s="71" t="str"/>
      <x:c r="G33" s="34" t="str">
        <x:f>IF(OR(E33="",F33=""),"",E33*F33)</x:f>
      </x:c>
      <x:c r="H33" s="69" t="str"/>
      <x:c r="I33" s="69" t="str"/>
      <x:c r="J33" s="69" t="str"/>
      <x:c r="K33" s="34" t="str">
        <x:f>IF(COUNT(G33:J33)&lt;2,"",MAX(G33:J33)-MIN(G33:J33))</x:f>
      </x:c>
      <x:c r="L33" s="69" t="str"/>
      <x:c r="M33" s="69" t="str"/>
      <x:c r="N33" s="34" t="str">
        <x:f>IF(OR(M33="",G33=""),"",M33-G33)</x:f>
      </x:c>
      <x:c r="O33" s="46" t="str"/>
      <x:c r="P33" s="22" t="str">
        <x:f>IF(COUNT(G33:J33)&lt;2,"Não testado",IF(K33&lt;=L33,"Conciliado","Divergente"))</x:f>
        <x:v>Não testado</x:v>
      </x:c>
    </x:row>
    <x:row r="34" ht="38" customHeight="1">
      <x:c r="A34" s="46" t="str"/>
      <x:c r="B34" s="46" t="str"/>
      <x:c r="C34" s="46" t="str"/>
      <x:c r="D34" s="46" t="str"/>
      <x:c r="E34" s="69" t="str"/>
      <x:c r="F34" s="71" t="str"/>
      <x:c r="G34" s="34" t="str">
        <x:f>IF(OR(E34="",F34=""),"",E34*F34)</x:f>
      </x:c>
      <x:c r="H34" s="69" t="str"/>
      <x:c r="I34" s="69" t="str"/>
      <x:c r="J34" s="69" t="str"/>
      <x:c r="K34" s="34" t="str">
        <x:f>IF(COUNT(G34:J34)&lt;2,"",MAX(G34:J34)-MIN(G34:J34))</x:f>
      </x:c>
      <x:c r="L34" s="69" t="str"/>
      <x:c r="M34" s="69" t="str"/>
      <x:c r="N34" s="34" t="str">
        <x:f>IF(OR(M34="",G34=""),"",M34-G34)</x:f>
      </x:c>
      <x:c r="O34" s="46" t="str"/>
      <x:c r="P34" s="22" t="str">
        <x:f>IF(COUNT(G34:J34)&lt;2,"Não testado",IF(K34&lt;=L34,"Conciliado","Divergente"))</x:f>
        <x:v>Não testado</x:v>
      </x:c>
    </x:row>
    <x:row r="35" ht="38" customHeight="1">
      <x:c r="A35" s="46" t="str"/>
      <x:c r="B35" s="46" t="str"/>
      <x:c r="C35" s="46" t="str"/>
      <x:c r="D35" s="46" t="str"/>
      <x:c r="E35" s="69" t="str"/>
      <x:c r="F35" s="71" t="str"/>
      <x:c r="G35" s="34" t="str">
        <x:f>IF(OR(E35="",F35=""),"",E35*F35)</x:f>
      </x:c>
      <x:c r="H35" s="69" t="str"/>
      <x:c r="I35" s="69" t="str"/>
      <x:c r="J35" s="69" t="str"/>
      <x:c r="K35" s="34" t="str">
        <x:f>IF(COUNT(G35:J35)&lt;2,"",MAX(G35:J35)-MIN(G35:J35))</x:f>
      </x:c>
      <x:c r="L35" s="69" t="str"/>
      <x:c r="M35" s="69" t="str"/>
      <x:c r="N35" s="34" t="str">
        <x:f>IF(OR(M35="",G35=""),"",M35-G35)</x:f>
      </x:c>
      <x:c r="O35" s="46" t="str"/>
      <x:c r="P35" s="22" t="str">
        <x:f>IF(COUNT(G35:J35)&lt;2,"Não testado",IF(K35&lt;=L35,"Conciliado","Divergente"))</x:f>
        <x:v>Não testado</x:v>
      </x:c>
    </x:row>
    <x:row r="36" ht="38" customHeight="1">
      <x:c r="A36" s="46" t="str"/>
      <x:c r="B36" s="46" t="str"/>
      <x:c r="C36" s="46" t="str"/>
      <x:c r="D36" s="46" t="str"/>
      <x:c r="E36" s="69" t="str"/>
      <x:c r="F36" s="71" t="str"/>
      <x:c r="G36" s="34" t="str">
        <x:f>IF(OR(E36="",F36=""),"",E36*F36)</x:f>
      </x:c>
      <x:c r="H36" s="69" t="str"/>
      <x:c r="I36" s="69" t="str"/>
      <x:c r="J36" s="69" t="str"/>
      <x:c r="K36" s="34" t="str">
        <x:f>IF(COUNT(G36:J36)&lt;2,"",MAX(G36:J36)-MIN(G36:J36))</x:f>
      </x:c>
      <x:c r="L36" s="69" t="str"/>
      <x:c r="M36" s="69" t="str"/>
      <x:c r="N36" s="34" t="str">
        <x:f>IF(OR(M36="",G36=""),"",M36-G36)</x:f>
      </x:c>
      <x:c r="O36" s="46" t="str"/>
      <x:c r="P36" s="22" t="str">
        <x:f>IF(COUNT(G36:J36)&lt;2,"Não testado",IF(K36&lt;=L36,"Conciliado","Divergente"))</x:f>
        <x:v>Não testado</x:v>
      </x:c>
    </x:row>
    <x:row r="37" ht="38" customHeight="1">
      <x:c r="A37" s="46" t="str"/>
      <x:c r="B37" s="46" t="str"/>
      <x:c r="C37" s="46" t="str"/>
      <x:c r="D37" s="46" t="str"/>
      <x:c r="E37" s="69" t="str"/>
      <x:c r="F37" s="71" t="str"/>
      <x:c r="G37" s="34" t="str">
        <x:f>IF(OR(E37="",F37=""),"",E37*F37)</x:f>
      </x:c>
      <x:c r="H37" s="69" t="str"/>
      <x:c r="I37" s="69" t="str"/>
      <x:c r="J37" s="69" t="str"/>
      <x:c r="K37" s="34" t="str">
        <x:f>IF(COUNT(G37:J37)&lt;2,"",MAX(G37:J37)-MIN(G37:J37))</x:f>
      </x:c>
      <x:c r="L37" s="69" t="str"/>
      <x:c r="M37" s="69" t="str"/>
      <x:c r="N37" s="34" t="str">
        <x:f>IF(OR(M37="",G37=""),"",M37-G37)</x:f>
      </x:c>
      <x:c r="O37" s="46" t="str"/>
      <x:c r="P37" s="22" t="str">
        <x:f>IF(COUNT(G37:J37)&lt;2,"Não testado",IF(K37&lt;=L37,"Conciliado","Divergente"))</x:f>
        <x:v>Não testado</x:v>
      </x:c>
    </x:row>
    <x:row r="38" ht="38" customHeight="1">
      <x:c r="A38" s="46" t="str"/>
      <x:c r="B38" s="46" t="str"/>
      <x:c r="C38" s="46" t="str"/>
      <x:c r="D38" s="46" t="str"/>
      <x:c r="E38" s="69" t="str"/>
      <x:c r="F38" s="71" t="str"/>
      <x:c r="G38" s="34" t="str">
        <x:f>IF(OR(E38="",F38=""),"",E38*F38)</x:f>
      </x:c>
      <x:c r="H38" s="69" t="str"/>
      <x:c r="I38" s="69" t="str"/>
      <x:c r="J38" s="69" t="str"/>
      <x:c r="K38" s="34" t="str">
        <x:f>IF(COUNT(G38:J38)&lt;2,"",MAX(G38:J38)-MIN(G38:J38))</x:f>
      </x:c>
      <x:c r="L38" s="69" t="str"/>
      <x:c r="M38" s="69" t="str"/>
      <x:c r="N38" s="34" t="str">
        <x:f>IF(OR(M38="",G38=""),"",M38-G38)</x:f>
      </x:c>
      <x:c r="O38" s="46" t="str"/>
      <x:c r="P38" s="22" t="str">
        <x:f>IF(COUNT(G38:J38)&lt;2,"Não testado",IF(K38&lt;=L38,"Conciliado","Divergente"))</x:f>
        <x:v>Não testado</x:v>
      </x:c>
    </x:row>
    <x:row r="39" ht="38" customHeight="1">
      <x:c r="A39" s="46" t="str"/>
      <x:c r="B39" s="46" t="str"/>
      <x:c r="C39" s="46" t="str"/>
      <x:c r="D39" s="46" t="str"/>
      <x:c r="E39" s="69" t="str"/>
      <x:c r="F39" s="71" t="str"/>
      <x:c r="G39" s="34" t="str">
        <x:f>IF(OR(E39="",F39=""),"",E39*F39)</x:f>
      </x:c>
      <x:c r="H39" s="69" t="str"/>
      <x:c r="I39" s="69" t="str"/>
      <x:c r="J39" s="69" t="str"/>
      <x:c r="K39" s="34" t="str">
        <x:f>IF(COUNT(G39:J39)&lt;2,"",MAX(G39:J39)-MIN(G39:J39))</x:f>
      </x:c>
      <x:c r="L39" s="69" t="str"/>
      <x:c r="M39" s="69" t="str"/>
      <x:c r="N39" s="34" t="str">
        <x:f>IF(OR(M39="",G39=""),"",M39-G39)</x:f>
      </x:c>
      <x:c r="O39" s="46" t="str"/>
      <x:c r="P39" s="22" t="str">
        <x:f>IF(COUNT(G39:J39)&lt;2,"Não testado",IF(K39&lt;=L39,"Conciliado","Divergente"))</x:f>
        <x:v>Não testado</x:v>
      </x:c>
    </x:row>
    <x:row r="40" ht="38" customHeight="1">
      <x:c r="A40" s="46" t="str"/>
      <x:c r="B40" s="46" t="str"/>
      <x:c r="C40" s="46" t="str"/>
      <x:c r="D40" s="46" t="str"/>
      <x:c r="E40" s="69" t="str"/>
      <x:c r="F40" s="71" t="str"/>
      <x:c r="G40" s="34" t="str">
        <x:f>IF(OR(E40="",F40=""),"",E40*F40)</x:f>
      </x:c>
      <x:c r="H40" s="69" t="str"/>
      <x:c r="I40" s="69" t="str"/>
      <x:c r="J40" s="69" t="str"/>
      <x:c r="K40" s="34" t="str">
        <x:f>IF(COUNT(G40:J40)&lt;2,"",MAX(G40:J40)-MIN(G40:J40))</x:f>
      </x:c>
      <x:c r="L40" s="69" t="str"/>
      <x:c r="M40" s="69" t="str"/>
      <x:c r="N40" s="34" t="str">
        <x:f>IF(OR(M40="",G40=""),"",M40-G40)</x:f>
      </x:c>
      <x:c r="O40" s="46" t="str"/>
      <x:c r="P40" s="22" t="str">
        <x:f>IF(COUNT(G40:J40)&lt;2,"Não testado",IF(K40&lt;=L40,"Conciliado","Divergente"))</x:f>
        <x:v>Não testado</x:v>
      </x:c>
    </x:row>
    <x:row r="41" ht="38" customHeight="1">
      <x:c r="A41" s="46" t="str"/>
      <x:c r="B41" s="46" t="str"/>
      <x:c r="C41" s="46" t="str"/>
      <x:c r="D41" s="46" t="str"/>
      <x:c r="E41" s="69" t="str"/>
      <x:c r="F41" s="71" t="str"/>
      <x:c r="G41" s="34" t="str">
        <x:f>IF(OR(E41="",F41=""),"",E41*F41)</x:f>
      </x:c>
      <x:c r="H41" s="69" t="str"/>
      <x:c r="I41" s="69" t="str"/>
      <x:c r="J41" s="69" t="str"/>
      <x:c r="K41" s="34" t="str">
        <x:f>IF(COUNT(G41:J41)&lt;2,"",MAX(G41:J41)-MIN(G41:J41))</x:f>
      </x:c>
      <x:c r="L41" s="69" t="str"/>
      <x:c r="M41" s="69" t="str"/>
      <x:c r="N41" s="34" t="str">
        <x:f>IF(OR(M41="",G41=""),"",M41-G41)</x:f>
      </x:c>
      <x:c r="O41" s="46" t="str"/>
      <x:c r="P41" s="22" t="str">
        <x:f>IF(COUNT(G41:J41)&lt;2,"Não testado",IF(K41&lt;=L41,"Conciliado","Divergente"))</x:f>
        <x:v>Não testado</x:v>
      </x:c>
    </x:row>
    <x:row r="42" ht="38" customHeight="1">
      <x:c r="A42" s="46" t="str"/>
      <x:c r="B42" s="46" t="str"/>
      <x:c r="C42" s="46" t="str"/>
      <x:c r="D42" s="46" t="str"/>
      <x:c r="E42" s="69" t="str"/>
      <x:c r="F42" s="71" t="str"/>
      <x:c r="G42" s="34" t="str">
        <x:f>IF(OR(E42="",F42=""),"",E42*F42)</x:f>
      </x:c>
      <x:c r="H42" s="69" t="str"/>
      <x:c r="I42" s="69" t="str"/>
      <x:c r="J42" s="69" t="str"/>
      <x:c r="K42" s="34" t="str">
        <x:f>IF(COUNT(G42:J42)&lt;2,"",MAX(G42:J42)-MIN(G42:J42))</x:f>
      </x:c>
      <x:c r="L42" s="69" t="str"/>
      <x:c r="M42" s="69" t="str"/>
      <x:c r="N42" s="34" t="str">
        <x:f>IF(OR(M42="",G42=""),"",M42-G42)</x:f>
      </x:c>
      <x:c r="O42" s="46" t="str"/>
      <x:c r="P42" s="22" t="str">
        <x:f>IF(COUNT(G42:J42)&lt;2,"Não testado",IF(K42&lt;=L42,"Conciliado","Divergente"))</x:f>
        <x:v>Não testado</x:v>
      </x:c>
    </x:row>
    <x:row r="43" ht="38" customHeight="1">
      <x:c r="A43" s="46" t="str"/>
      <x:c r="B43" s="46" t="str"/>
      <x:c r="C43" s="46" t="str"/>
      <x:c r="D43" s="46" t="str"/>
      <x:c r="E43" s="69" t="str"/>
      <x:c r="F43" s="71" t="str"/>
      <x:c r="G43" s="34" t="str">
        <x:f>IF(OR(E43="",F43=""),"",E43*F43)</x:f>
      </x:c>
      <x:c r="H43" s="69" t="str"/>
      <x:c r="I43" s="69" t="str"/>
      <x:c r="J43" s="69" t="str"/>
      <x:c r="K43" s="34" t="str">
        <x:f>IF(COUNT(G43:J43)&lt;2,"",MAX(G43:J43)-MIN(G43:J43))</x:f>
      </x:c>
      <x:c r="L43" s="69" t="str"/>
      <x:c r="M43" s="69" t="str"/>
      <x:c r="N43" s="34" t="str">
        <x:f>IF(OR(M43="",G43=""),"",M43-G43)</x:f>
      </x:c>
      <x:c r="O43" s="46" t="str"/>
      <x:c r="P43" s="22" t="str">
        <x:f>IF(COUNT(G43:J43)&lt;2,"Não testado",IF(K43&lt;=L43,"Conciliado","Divergente"))</x:f>
        <x:v>Não testado</x:v>
      </x:c>
    </x:row>
    <x:row r="44" ht="38" customHeight="1">
      <x:c r="A44" s="46" t="str"/>
      <x:c r="B44" s="46" t="str"/>
      <x:c r="C44" s="46" t="str"/>
      <x:c r="D44" s="46" t="str"/>
      <x:c r="E44" s="69" t="str"/>
      <x:c r="F44" s="71" t="str"/>
      <x:c r="G44" s="34" t="str">
        <x:f>IF(OR(E44="",F44=""),"",E44*F44)</x:f>
      </x:c>
      <x:c r="H44" s="69" t="str"/>
      <x:c r="I44" s="69" t="str"/>
      <x:c r="J44" s="69" t="str"/>
      <x:c r="K44" s="34" t="str">
        <x:f>IF(COUNT(G44:J44)&lt;2,"",MAX(G44:J44)-MIN(G44:J44))</x:f>
      </x:c>
      <x:c r="L44" s="69" t="str"/>
      <x:c r="M44" s="69" t="str"/>
      <x:c r="N44" s="34" t="str">
        <x:f>IF(OR(M44="",G44=""),"",M44-G44)</x:f>
      </x:c>
      <x:c r="O44" s="46" t="str"/>
      <x:c r="P44" s="22" t="str">
        <x:f>IF(COUNT(G44:J44)&lt;2,"Não testado",IF(K44&lt;=L44,"Conciliado","Divergente"))</x:f>
        <x:v>Não testado</x:v>
      </x:c>
    </x:row>
    <x:row r="45" ht="38" customHeight="1">
      <x:c r="A45" s="46" t="str"/>
      <x:c r="B45" s="46" t="str"/>
      <x:c r="C45" s="46" t="str"/>
      <x:c r="D45" s="46" t="str"/>
      <x:c r="E45" s="69" t="str"/>
      <x:c r="F45" s="71" t="str"/>
      <x:c r="G45" s="34" t="str">
        <x:f>IF(OR(E45="",F45=""),"",E45*F45)</x:f>
      </x:c>
      <x:c r="H45" s="69" t="str"/>
      <x:c r="I45" s="69" t="str"/>
      <x:c r="J45" s="69" t="str"/>
      <x:c r="K45" s="34" t="str">
        <x:f>IF(COUNT(G45:J45)&lt;2,"",MAX(G45:J45)-MIN(G45:J45))</x:f>
      </x:c>
      <x:c r="L45" s="69" t="str"/>
      <x:c r="M45" s="69" t="str"/>
      <x:c r="N45" s="34" t="str">
        <x:f>IF(OR(M45="",G45=""),"",M45-G45)</x:f>
      </x:c>
      <x:c r="O45" s="46" t="str"/>
      <x:c r="P45" s="22" t="str">
        <x:f>IF(COUNT(G45:J45)&lt;2,"Não testado",IF(K45&lt;=L45,"Conciliado","Divergente"))</x:f>
        <x:v>Não testado</x:v>
      </x:c>
    </x:row>
    <x:row r="46" ht="38" customHeight="1">
      <x:c r="A46" s="46" t="str"/>
      <x:c r="B46" s="46" t="str"/>
      <x:c r="C46" s="46" t="str"/>
      <x:c r="D46" s="46" t="str"/>
      <x:c r="E46" s="69" t="str"/>
      <x:c r="F46" s="71" t="str"/>
      <x:c r="G46" s="34" t="str">
        <x:f>IF(OR(E46="",F46=""),"",E46*F46)</x:f>
      </x:c>
      <x:c r="H46" s="69" t="str"/>
      <x:c r="I46" s="69" t="str"/>
      <x:c r="J46" s="69" t="str"/>
      <x:c r="K46" s="34" t="str">
        <x:f>IF(COUNT(G46:J46)&lt;2,"",MAX(G46:J46)-MIN(G46:J46))</x:f>
      </x:c>
      <x:c r="L46" s="69" t="str"/>
      <x:c r="M46" s="69" t="str"/>
      <x:c r="N46" s="34" t="str">
        <x:f>IF(OR(M46="",G46=""),"",M46-G46)</x:f>
      </x:c>
      <x:c r="O46" s="46" t="str"/>
      <x:c r="P46" s="22" t="str">
        <x:f>IF(COUNT(G46:J46)&lt;2,"Não testado",IF(K46&lt;=L46,"Conciliado","Divergente"))</x:f>
        <x:v>Não testado</x:v>
      </x:c>
    </x:row>
    <x:row r="47" ht="38" customHeight="1">
      <x:c r="A47" s="46" t="str"/>
      <x:c r="B47" s="46" t="str"/>
      <x:c r="C47" s="46" t="str"/>
      <x:c r="D47" s="46" t="str"/>
      <x:c r="E47" s="69" t="str"/>
      <x:c r="F47" s="71" t="str"/>
      <x:c r="G47" s="34" t="str">
        <x:f>IF(OR(E47="",F47=""),"",E47*F47)</x:f>
      </x:c>
      <x:c r="H47" s="69" t="str"/>
      <x:c r="I47" s="69" t="str"/>
      <x:c r="J47" s="69" t="str"/>
      <x:c r="K47" s="34" t="str">
        <x:f>IF(COUNT(G47:J47)&lt;2,"",MAX(G47:J47)-MIN(G47:J47))</x:f>
      </x:c>
      <x:c r="L47" s="69" t="str"/>
      <x:c r="M47" s="69" t="str"/>
      <x:c r="N47" s="34" t="str">
        <x:f>IF(OR(M47="",G47=""),"",M47-G47)</x:f>
      </x:c>
      <x:c r="O47" s="46" t="str"/>
      <x:c r="P47" s="22" t="str">
        <x:f>IF(COUNT(G47:J47)&lt;2,"Não testado",IF(K47&lt;=L47,"Conciliado","Divergente"))</x:f>
        <x:v>Não testado</x:v>
      </x:c>
    </x:row>
    <x:row r="48" ht="38" customHeight="1">
      <x:c r="A48" s="46" t="str"/>
      <x:c r="B48" s="46" t="str"/>
      <x:c r="C48" s="46" t="str"/>
      <x:c r="D48" s="46" t="str"/>
      <x:c r="E48" s="69" t="str"/>
      <x:c r="F48" s="71" t="str"/>
      <x:c r="G48" s="34" t="str">
        <x:f>IF(OR(E48="",F48=""),"",E48*F48)</x:f>
      </x:c>
      <x:c r="H48" s="69" t="str"/>
      <x:c r="I48" s="69" t="str"/>
      <x:c r="J48" s="69" t="str"/>
      <x:c r="K48" s="34" t="str">
        <x:f>IF(COUNT(G48:J48)&lt;2,"",MAX(G48:J48)-MIN(G48:J48))</x:f>
      </x:c>
      <x:c r="L48" s="69" t="str"/>
      <x:c r="M48" s="69" t="str"/>
      <x:c r="N48" s="34" t="str">
        <x:f>IF(OR(M48="",G48=""),"",M48-G48)</x:f>
      </x:c>
      <x:c r="O48" s="46" t="str"/>
      <x:c r="P48" s="22" t="str">
        <x:f>IF(COUNT(G48:J48)&lt;2,"Não testado",IF(K48&lt;=L48,"Conciliado","Divergente"))</x:f>
        <x:v>Não testado</x:v>
      </x:c>
    </x:row>
    <x:row r="49" ht="38" customHeight="1">
      <x:c r="A49" s="46" t="str"/>
      <x:c r="B49" s="46" t="str"/>
      <x:c r="C49" s="46" t="str"/>
      <x:c r="D49" s="46" t="str"/>
      <x:c r="E49" s="69" t="str"/>
      <x:c r="F49" s="71" t="str"/>
      <x:c r="G49" s="34" t="str">
        <x:f>IF(OR(E49="",F49=""),"",E49*F49)</x:f>
      </x:c>
      <x:c r="H49" s="69" t="str"/>
      <x:c r="I49" s="69" t="str"/>
      <x:c r="J49" s="69" t="str"/>
      <x:c r="K49" s="34" t="str">
        <x:f>IF(COUNT(G49:J49)&lt;2,"",MAX(G49:J49)-MIN(G49:J49))</x:f>
      </x:c>
      <x:c r="L49" s="69" t="str"/>
      <x:c r="M49" s="69" t="str"/>
      <x:c r="N49" s="34" t="str">
        <x:f>IF(OR(M49="",G49=""),"",M49-G49)</x:f>
      </x:c>
      <x:c r="O49" s="46" t="str"/>
      <x:c r="P49" s="22" t="str">
        <x:f>IF(COUNT(G49:J49)&lt;2,"Não testado",IF(K49&lt;=L49,"Conciliado","Divergente"))</x:f>
        <x:v>Não testado</x:v>
      </x:c>
    </x:row>
    <x:row r="50" ht="38" customHeight="1">
      <x:c r="A50" s="46" t="str"/>
      <x:c r="B50" s="46" t="str"/>
      <x:c r="C50" s="46" t="str"/>
      <x:c r="D50" s="46" t="str"/>
      <x:c r="E50" s="69" t="str"/>
      <x:c r="F50" s="71" t="str"/>
      <x:c r="G50" s="34" t="str">
        <x:f>IF(OR(E50="",F50=""),"",E50*F50)</x:f>
      </x:c>
      <x:c r="H50" s="69" t="str"/>
      <x:c r="I50" s="69" t="str"/>
      <x:c r="J50" s="69" t="str"/>
      <x:c r="K50" s="34" t="str">
        <x:f>IF(COUNT(G50:J50)&lt;2,"",MAX(G50:J50)-MIN(G50:J50))</x:f>
      </x:c>
      <x:c r="L50" s="69" t="str"/>
      <x:c r="M50" s="69" t="str"/>
      <x:c r="N50" s="34" t="str">
        <x:f>IF(OR(M50="",G50=""),"",M50-G50)</x:f>
      </x:c>
      <x:c r="O50" s="46" t="str"/>
      <x:c r="P50" s="22" t="str">
        <x:f>IF(COUNT(G50:J50)&lt;2,"Não testado",IF(K50&lt;=L50,"Conciliado","Divergente"))</x:f>
        <x:v>Não testado</x:v>
      </x:c>
    </x:row>
    <x:row r="51" ht="38" customHeight="1">
      <x:c r="A51" s="46" t="str"/>
      <x:c r="B51" s="46" t="str"/>
      <x:c r="C51" s="46" t="str"/>
      <x:c r="D51" s="46" t="str"/>
      <x:c r="E51" s="69" t="str"/>
      <x:c r="F51" s="71" t="str"/>
      <x:c r="G51" s="34" t="str">
        <x:f>IF(OR(E51="",F51=""),"",E51*F51)</x:f>
      </x:c>
      <x:c r="H51" s="69" t="str"/>
      <x:c r="I51" s="69" t="str"/>
      <x:c r="J51" s="69" t="str"/>
      <x:c r="K51" s="34" t="str">
        <x:f>IF(COUNT(G51:J51)&lt;2,"",MAX(G51:J51)-MIN(G51:J51))</x:f>
      </x:c>
      <x:c r="L51" s="69" t="str"/>
      <x:c r="M51" s="69" t="str"/>
      <x:c r="N51" s="34" t="str">
        <x:f>IF(OR(M51="",G51=""),"",M51-G51)</x:f>
      </x:c>
      <x:c r="O51" s="46" t="str"/>
      <x:c r="P51" s="22" t="str">
        <x:f>IF(COUNT(G51:J51)&lt;2,"Não testado",IF(K51&lt;=L51,"Conciliado","Divergente"))</x:f>
        <x:v>Não testado</x:v>
      </x:c>
    </x:row>
    <x:row r="52" ht="38" customHeight="1">
      <x:c r="A52" s="46" t="str"/>
      <x:c r="B52" s="46" t="str"/>
      <x:c r="C52" s="46" t="str"/>
      <x:c r="D52" s="46" t="str"/>
      <x:c r="E52" s="69" t="str"/>
      <x:c r="F52" s="71" t="str"/>
      <x:c r="G52" s="34" t="str">
        <x:f>IF(OR(E52="",F52=""),"",E52*F52)</x:f>
      </x:c>
      <x:c r="H52" s="69" t="str"/>
      <x:c r="I52" s="69" t="str"/>
      <x:c r="J52" s="69" t="str"/>
      <x:c r="K52" s="34" t="str">
        <x:f>IF(COUNT(G52:J52)&lt;2,"",MAX(G52:J52)-MIN(G52:J52))</x:f>
      </x:c>
      <x:c r="L52" s="69" t="str"/>
      <x:c r="M52" s="69" t="str"/>
      <x:c r="N52" s="34" t="str">
        <x:f>IF(OR(M52="",G52=""),"",M52-G52)</x:f>
      </x:c>
      <x:c r="O52" s="46" t="str"/>
      <x:c r="P52" s="22" t="str">
        <x:f>IF(COUNT(G52:J52)&lt;2,"Não testado",IF(K52&lt;=L52,"Conciliado","Divergente"))</x:f>
        <x:v>Não testado</x:v>
      </x:c>
    </x:row>
    <x:row r="53" ht="38" customHeight="1">
      <x:c r="A53" s="46" t="str"/>
      <x:c r="B53" s="46" t="str"/>
      <x:c r="C53" s="46" t="str"/>
      <x:c r="D53" s="46" t="str"/>
      <x:c r="E53" s="69" t="str"/>
      <x:c r="F53" s="71" t="str"/>
      <x:c r="G53" s="34" t="str">
        <x:f>IF(OR(E53="",F53=""),"",E53*F53)</x:f>
      </x:c>
      <x:c r="H53" s="69" t="str"/>
      <x:c r="I53" s="69" t="str"/>
      <x:c r="J53" s="69" t="str"/>
      <x:c r="K53" s="34" t="str">
        <x:f>IF(COUNT(G53:J53)&lt;2,"",MAX(G53:J53)-MIN(G53:J53))</x:f>
      </x:c>
      <x:c r="L53" s="69" t="str"/>
      <x:c r="M53" s="69" t="str"/>
      <x:c r="N53" s="34" t="str">
        <x:f>IF(OR(M53="",G53=""),"",M53-G53)</x:f>
      </x:c>
      <x:c r="O53" s="46" t="str"/>
      <x:c r="P53" s="22" t="str">
        <x:f>IF(COUNT(G53:J53)&lt;2,"Não testado",IF(K53&lt;=L53,"Conciliado","Divergente"))</x:f>
        <x:v>Não testado</x:v>
      </x:c>
    </x:row>
    <x:row r="54" ht="38" customHeight="1">
      <x:c r="A54" s="46" t="str"/>
      <x:c r="B54" s="46" t="str"/>
      <x:c r="C54" s="46" t="str"/>
      <x:c r="D54" s="46" t="str"/>
      <x:c r="E54" s="69" t="str"/>
      <x:c r="F54" s="71" t="str"/>
      <x:c r="G54" s="34" t="str">
        <x:f>IF(OR(E54="",F54=""),"",E54*F54)</x:f>
      </x:c>
      <x:c r="H54" s="69" t="str"/>
      <x:c r="I54" s="69" t="str"/>
      <x:c r="J54" s="69" t="str"/>
      <x:c r="K54" s="34" t="str">
        <x:f>IF(COUNT(G54:J54)&lt;2,"",MAX(G54:J54)-MIN(G54:J54))</x:f>
      </x:c>
      <x:c r="L54" s="69" t="str"/>
      <x:c r="M54" s="69" t="str"/>
      <x:c r="N54" s="34" t="str">
        <x:f>IF(OR(M54="",G54=""),"",M54-G54)</x:f>
      </x:c>
      <x:c r="O54" s="46" t="str"/>
      <x:c r="P54" s="22" t="str">
        <x:f>IF(COUNT(G54:J54)&lt;2,"Não testado",IF(K54&lt;=L54,"Conciliado","Divergente"))</x:f>
        <x:v>Não testado</x:v>
      </x:c>
    </x:row>
    <x:row r="55" ht="38" customHeight="1">
      <x:c r="A55" s="46" t="str"/>
      <x:c r="B55" s="46" t="str"/>
      <x:c r="C55" s="46" t="str"/>
      <x:c r="D55" s="46" t="str"/>
      <x:c r="E55" s="69" t="str"/>
      <x:c r="F55" s="71" t="str"/>
      <x:c r="G55" s="34" t="str">
        <x:f>IF(OR(E55="",F55=""),"",E55*F55)</x:f>
      </x:c>
      <x:c r="H55" s="69" t="str"/>
      <x:c r="I55" s="69" t="str"/>
      <x:c r="J55" s="69" t="str"/>
      <x:c r="K55" s="34" t="str">
        <x:f>IF(COUNT(G55:J55)&lt;2,"",MAX(G55:J55)-MIN(G55:J55))</x:f>
      </x:c>
      <x:c r="L55" s="69" t="str"/>
      <x:c r="M55" s="69" t="str"/>
      <x:c r="N55" s="34" t="str">
        <x:f>IF(OR(M55="",G55=""),"",M55-G55)</x:f>
      </x:c>
      <x:c r="O55" s="46" t="str"/>
      <x:c r="P55" s="22" t="str">
        <x:f>IF(COUNT(G55:J55)&lt;2,"Não testado",IF(K55&lt;=L55,"Conciliado","Divergente"))</x:f>
        <x:v>Não testado</x:v>
      </x:c>
    </x:row>
    <x:row r="56" ht="38" customHeight="1">
      <x:c r="A56" s="46" t="str"/>
      <x:c r="B56" s="46" t="str"/>
      <x:c r="C56" s="46" t="str"/>
      <x:c r="D56" s="46" t="str"/>
      <x:c r="E56" s="69" t="str"/>
      <x:c r="F56" s="71" t="str"/>
      <x:c r="G56" s="34" t="str">
        <x:f>IF(OR(E56="",F56=""),"",E56*F56)</x:f>
      </x:c>
      <x:c r="H56" s="69" t="str"/>
      <x:c r="I56" s="69" t="str"/>
      <x:c r="J56" s="69" t="str"/>
      <x:c r="K56" s="34" t="str">
        <x:f>IF(COUNT(G56:J56)&lt;2,"",MAX(G56:J56)-MIN(G56:J56))</x:f>
      </x:c>
      <x:c r="L56" s="69" t="str"/>
      <x:c r="M56" s="69" t="str"/>
      <x:c r="N56" s="34" t="str">
        <x:f>IF(OR(M56="",G56=""),"",M56-G56)</x:f>
      </x:c>
      <x:c r="O56" s="46" t="str"/>
      <x:c r="P56" s="22" t="str">
        <x:f>IF(COUNT(G56:J56)&lt;2,"Não testado",IF(K56&lt;=L56,"Conciliado","Divergente"))</x:f>
        <x:v>Não testado</x:v>
      </x:c>
    </x:row>
    <x:row r="57" ht="38" customHeight="1">
      <x:c r="A57" s="46" t="str"/>
      <x:c r="B57" s="46" t="str"/>
      <x:c r="C57" s="46" t="str"/>
      <x:c r="D57" s="46" t="str"/>
      <x:c r="E57" s="69" t="str"/>
      <x:c r="F57" s="71" t="str"/>
      <x:c r="G57" s="34" t="str">
        <x:f>IF(OR(E57="",F57=""),"",E57*F57)</x:f>
      </x:c>
      <x:c r="H57" s="69" t="str"/>
      <x:c r="I57" s="69" t="str"/>
      <x:c r="J57" s="69" t="str"/>
      <x:c r="K57" s="34" t="str">
        <x:f>IF(COUNT(G57:J57)&lt;2,"",MAX(G57:J57)-MIN(G57:J57))</x:f>
      </x:c>
      <x:c r="L57" s="69" t="str"/>
      <x:c r="M57" s="69" t="str"/>
      <x:c r="N57" s="34" t="str">
        <x:f>IF(OR(M57="",G57=""),"",M57-G57)</x:f>
      </x:c>
      <x:c r="O57" s="46" t="str"/>
      <x:c r="P57" s="22" t="str">
        <x:f>IF(COUNT(G57:J57)&lt;2,"Não testado",IF(K57&lt;=L57,"Conciliado","Divergente"))</x:f>
        <x:v>Não testado</x:v>
      </x:c>
    </x:row>
    <x:row r="58" ht="38" customHeight="1">
      <x:c r="A58" s="46" t="str"/>
      <x:c r="B58" s="46" t="str"/>
      <x:c r="C58" s="46" t="str"/>
      <x:c r="D58" s="46" t="str"/>
      <x:c r="E58" s="69" t="str"/>
      <x:c r="F58" s="71" t="str"/>
      <x:c r="G58" s="34" t="str">
        <x:f>IF(OR(E58="",F58=""),"",E58*F58)</x:f>
      </x:c>
      <x:c r="H58" s="69" t="str"/>
      <x:c r="I58" s="69" t="str"/>
      <x:c r="J58" s="69" t="str"/>
      <x:c r="K58" s="34" t="str">
        <x:f>IF(COUNT(G58:J58)&lt;2,"",MAX(G58:J58)-MIN(G58:J58))</x:f>
      </x:c>
      <x:c r="L58" s="69" t="str"/>
      <x:c r="M58" s="69" t="str"/>
      <x:c r="N58" s="34" t="str">
        <x:f>IF(OR(M58="",G58=""),"",M58-G58)</x:f>
      </x:c>
      <x:c r="O58" s="46" t="str"/>
      <x:c r="P58" s="22" t="str">
        <x:f>IF(COUNT(G58:J58)&lt;2,"Não testado",IF(K58&lt;=L58,"Conciliado","Divergente"))</x:f>
        <x:v>Não testado</x:v>
      </x:c>
    </x:row>
    <x:row r="59" ht="38" customHeight="1">
      <x:c r="A59" s="46" t="str"/>
      <x:c r="B59" s="46" t="str"/>
      <x:c r="C59" s="46" t="str"/>
      <x:c r="D59" s="46" t="str"/>
      <x:c r="E59" s="69" t="str"/>
      <x:c r="F59" s="71" t="str"/>
      <x:c r="G59" s="34" t="str">
        <x:f>IF(OR(E59="",F59=""),"",E59*F59)</x:f>
      </x:c>
      <x:c r="H59" s="69" t="str"/>
      <x:c r="I59" s="69" t="str"/>
      <x:c r="J59" s="69" t="str"/>
      <x:c r="K59" s="34" t="str">
        <x:f>IF(COUNT(G59:J59)&lt;2,"",MAX(G59:J59)-MIN(G59:J59))</x:f>
      </x:c>
      <x:c r="L59" s="69" t="str"/>
      <x:c r="M59" s="69" t="str"/>
      <x:c r="N59" s="34" t="str">
        <x:f>IF(OR(M59="",G59=""),"",M59-G59)</x:f>
      </x:c>
      <x:c r="O59" s="46" t="str"/>
      <x:c r="P59" s="22" t="str">
        <x:f>IF(COUNT(G59:J59)&lt;2,"Não testado",IF(K59&lt;=L59,"Conciliado","Divergente"))</x:f>
        <x:v>Não testado</x:v>
      </x:c>
    </x:row>
    <x:row r="60" ht="38" customHeight="1">
      <x:c r="A60" s="46" t="str"/>
      <x:c r="B60" s="46" t="str"/>
      <x:c r="C60" s="46" t="str"/>
      <x:c r="D60" s="46" t="str"/>
      <x:c r="E60" s="69" t="str"/>
      <x:c r="F60" s="71" t="str"/>
      <x:c r="G60" s="34" t="str">
        <x:f>IF(OR(E60="",F60=""),"",E60*F60)</x:f>
      </x:c>
      <x:c r="H60" s="69" t="str"/>
      <x:c r="I60" s="69" t="str"/>
      <x:c r="J60" s="69" t="str"/>
      <x:c r="K60" s="34" t="str">
        <x:f>IF(COUNT(G60:J60)&lt;2,"",MAX(G60:J60)-MIN(G60:J60))</x:f>
      </x:c>
      <x:c r="L60" s="69" t="str"/>
      <x:c r="M60" s="69" t="str"/>
      <x:c r="N60" s="34" t="str">
        <x:f>IF(OR(M60="",G60=""),"",M60-G60)</x:f>
      </x:c>
      <x:c r="O60" s="46" t="str"/>
      <x:c r="P60" s="22" t="str">
        <x:f>IF(COUNT(G60:J60)&lt;2,"Não testado",IF(K60&lt;=L60,"Conciliado","Divergente"))</x:f>
        <x:v>Não testado</x:v>
      </x:c>
    </x:row>
    <x:row r="61" ht="38" customHeight="1">
      <x:c r="A61" s="46" t="str"/>
      <x:c r="B61" s="46" t="str"/>
      <x:c r="C61" s="46" t="str"/>
      <x:c r="D61" s="46" t="str"/>
      <x:c r="E61" s="69" t="str"/>
      <x:c r="F61" s="71" t="str"/>
      <x:c r="G61" s="34" t="str">
        <x:f>IF(OR(E61="",F61=""),"",E61*F61)</x:f>
      </x:c>
      <x:c r="H61" s="69" t="str"/>
      <x:c r="I61" s="69" t="str"/>
      <x:c r="J61" s="69" t="str"/>
      <x:c r="K61" s="34" t="str">
        <x:f>IF(COUNT(G61:J61)&lt;2,"",MAX(G61:J61)-MIN(G61:J61))</x:f>
      </x:c>
      <x:c r="L61" s="69" t="str"/>
      <x:c r="M61" s="69" t="str"/>
      <x:c r="N61" s="34" t="str">
        <x:f>IF(OR(M61="",G61=""),"",M61-G61)</x:f>
      </x:c>
      <x:c r="O61" s="46" t="str"/>
      <x:c r="P61" s="22" t="str">
        <x:f>IF(COUNT(G61:J61)&lt;2,"Não testado",IF(K61&lt;=L61,"Conciliado","Divergente"))</x:f>
        <x:v>Não testado</x:v>
      </x:c>
    </x:row>
    <x:row r="62" ht="38" customHeight="1">
      <x:c r="A62" s="46" t="str"/>
      <x:c r="B62" s="46" t="str"/>
      <x:c r="C62" s="46" t="str"/>
      <x:c r="D62" s="46" t="str"/>
      <x:c r="E62" s="69" t="str"/>
      <x:c r="F62" s="71" t="str"/>
      <x:c r="G62" s="34" t="str">
        <x:f>IF(OR(E62="",F62=""),"",E62*F62)</x:f>
      </x:c>
      <x:c r="H62" s="69" t="str"/>
      <x:c r="I62" s="69" t="str"/>
      <x:c r="J62" s="69" t="str"/>
      <x:c r="K62" s="34" t="str">
        <x:f>IF(COUNT(G62:J62)&lt;2,"",MAX(G62:J62)-MIN(G62:J62))</x:f>
      </x:c>
      <x:c r="L62" s="69" t="str"/>
      <x:c r="M62" s="69" t="str"/>
      <x:c r="N62" s="34" t="str">
        <x:f>IF(OR(M62="",G62=""),"",M62-G62)</x:f>
      </x:c>
      <x:c r="O62" s="46" t="str"/>
      <x:c r="P62" s="22" t="str">
        <x:f>IF(COUNT(G62:J62)&lt;2,"Não testado",IF(K62&lt;=L62,"Conciliado","Divergente"))</x:f>
        <x:v>Não testado</x:v>
      </x:c>
    </x:row>
    <x:row r="63" ht="38" customHeight="1">
      <x:c r="A63" s="46" t="str"/>
      <x:c r="B63" s="46" t="str"/>
      <x:c r="C63" s="46" t="str"/>
      <x:c r="D63" s="46" t="str"/>
      <x:c r="E63" s="69" t="str"/>
      <x:c r="F63" s="71" t="str"/>
      <x:c r="G63" s="34" t="str">
        <x:f>IF(OR(E63="",F63=""),"",E63*F63)</x:f>
      </x:c>
      <x:c r="H63" s="69" t="str"/>
      <x:c r="I63" s="69" t="str"/>
      <x:c r="J63" s="69" t="str"/>
      <x:c r="K63" s="34" t="str">
        <x:f>IF(COUNT(G63:J63)&lt;2,"",MAX(G63:J63)-MIN(G63:J63))</x:f>
      </x:c>
      <x:c r="L63" s="69" t="str"/>
      <x:c r="M63" s="69" t="str"/>
      <x:c r="N63" s="34" t="str">
        <x:f>IF(OR(M63="",G63=""),"",M63-G63)</x:f>
      </x:c>
      <x:c r="O63" s="46" t="str"/>
      <x:c r="P63" s="22" t="str">
        <x:f>IF(COUNT(G63:J63)&lt;2,"Não testado",IF(K63&lt;=L63,"Conciliado","Divergente"))</x:f>
        <x:v>Não testado</x:v>
      </x:c>
    </x:row>
    <x:row r="64" ht="38" customHeight="1">
      <x:c r="A64" s="46" t="str"/>
      <x:c r="B64" s="46" t="str"/>
      <x:c r="C64" s="46" t="str"/>
      <x:c r="D64" s="46" t="str"/>
      <x:c r="E64" s="69" t="str"/>
      <x:c r="F64" s="71" t="str"/>
      <x:c r="G64" s="34" t="str">
        <x:f>IF(OR(E64="",F64=""),"",E64*F64)</x:f>
      </x:c>
      <x:c r="H64" s="69" t="str"/>
      <x:c r="I64" s="69" t="str"/>
      <x:c r="J64" s="69" t="str"/>
      <x:c r="K64" s="34" t="str">
        <x:f>IF(COUNT(G64:J64)&lt;2,"",MAX(G64:J64)-MIN(G64:J64))</x:f>
      </x:c>
      <x:c r="L64" s="69" t="str"/>
      <x:c r="M64" s="69" t="str"/>
      <x:c r="N64" s="34" t="str">
        <x:f>IF(OR(M64="",G64=""),"",M64-G64)</x:f>
      </x:c>
      <x:c r="O64" s="46" t="str"/>
      <x:c r="P64" s="22" t="str">
        <x:f>IF(COUNT(G64:J64)&lt;2,"Não testado",IF(K64&lt;=L64,"Conciliado","Divergente"))</x:f>
        <x:v>Não testado</x:v>
      </x:c>
    </x:row>
    <x:row r="65" ht="38" customHeight="1">
      <x:c r="A65" s="46" t="str"/>
      <x:c r="B65" s="46" t="str"/>
      <x:c r="C65" s="46" t="str"/>
      <x:c r="D65" s="46" t="str"/>
      <x:c r="E65" s="69" t="str"/>
      <x:c r="F65" s="71" t="str"/>
      <x:c r="G65" s="34" t="str">
        <x:f>IF(OR(E65="",F65=""),"",E65*F65)</x:f>
      </x:c>
      <x:c r="H65" s="69" t="str"/>
      <x:c r="I65" s="69" t="str"/>
      <x:c r="J65" s="69" t="str"/>
      <x:c r="K65" s="34" t="str">
        <x:f>IF(COUNT(G65:J65)&lt;2,"",MAX(G65:J65)-MIN(G65:J65))</x:f>
      </x:c>
      <x:c r="L65" s="69" t="str"/>
      <x:c r="M65" s="69" t="str"/>
      <x:c r="N65" s="34" t="str">
        <x:f>IF(OR(M65="",G65=""),"",M65-G65)</x:f>
      </x:c>
      <x:c r="O65" s="46" t="str"/>
      <x:c r="P65" s="22" t="str">
        <x:f>IF(COUNT(G65:J65)&lt;2,"Não testado",IF(K65&lt;=L65,"Conciliado","Divergente"))</x:f>
        <x:v>Não testado</x:v>
      </x:c>
    </x:row>
    <x:row r="66" ht="38" customHeight="1">
      <x:c r="A66" s="46" t="str"/>
      <x:c r="B66" s="46" t="str"/>
      <x:c r="C66" s="46" t="str"/>
      <x:c r="D66" s="46" t="str"/>
      <x:c r="E66" s="69" t="str"/>
      <x:c r="F66" s="71" t="str"/>
      <x:c r="G66" s="34" t="str">
        <x:f>IF(OR(E66="",F66=""),"",E66*F66)</x:f>
      </x:c>
      <x:c r="H66" s="69" t="str"/>
      <x:c r="I66" s="69" t="str"/>
      <x:c r="J66" s="69" t="str"/>
      <x:c r="K66" s="34" t="str">
        <x:f>IF(COUNT(G66:J66)&lt;2,"",MAX(G66:J66)-MIN(G66:J66))</x:f>
      </x:c>
      <x:c r="L66" s="69" t="str"/>
      <x:c r="M66" s="69" t="str"/>
      <x:c r="N66" s="34" t="str">
        <x:f>IF(OR(M66="",G66=""),"",M66-G66)</x:f>
      </x:c>
      <x:c r="O66" s="46" t="str"/>
      <x:c r="P66" s="22" t="str">
        <x:f>IF(COUNT(G66:J66)&lt;2,"Não testado",IF(K66&lt;=L66,"Conciliado","Divergente"))</x:f>
        <x:v>Não testado</x:v>
      </x:c>
    </x:row>
    <x:row r="67" ht="38" customHeight="1">
      <x:c r="A67" s="46" t="str"/>
      <x:c r="B67" s="46" t="str"/>
      <x:c r="C67" s="46" t="str"/>
      <x:c r="D67" s="46" t="str"/>
      <x:c r="E67" s="69" t="str"/>
      <x:c r="F67" s="71" t="str"/>
      <x:c r="G67" s="34" t="str">
        <x:f>IF(OR(E67="",F67=""),"",E67*F67)</x:f>
      </x:c>
      <x:c r="H67" s="69" t="str"/>
      <x:c r="I67" s="69" t="str"/>
      <x:c r="J67" s="69" t="str"/>
      <x:c r="K67" s="34" t="str">
        <x:f>IF(COUNT(G67:J67)&lt;2,"",MAX(G67:J67)-MIN(G67:J67))</x:f>
      </x:c>
      <x:c r="L67" s="69" t="str"/>
      <x:c r="M67" s="69" t="str"/>
      <x:c r="N67" s="34" t="str">
        <x:f>IF(OR(M67="",G67=""),"",M67-G67)</x:f>
      </x:c>
      <x:c r="O67" s="46" t="str"/>
      <x:c r="P67" s="22" t="str">
        <x:f>IF(COUNT(G67:J67)&lt;2,"Não testado",IF(K67&lt;=L67,"Conciliado","Divergente"))</x:f>
        <x:v>Não testado</x:v>
      </x:c>
    </x:row>
    <x:row r="68" ht="38" customHeight="1">
      <x:c r="A68" s="46" t="str"/>
      <x:c r="B68" s="46" t="str"/>
      <x:c r="C68" s="46" t="str"/>
      <x:c r="D68" s="46" t="str"/>
      <x:c r="E68" s="69" t="str"/>
      <x:c r="F68" s="71" t="str"/>
      <x:c r="G68" s="34" t="str">
        <x:f>IF(OR(E68="",F68=""),"",E68*F68)</x:f>
      </x:c>
      <x:c r="H68" s="69" t="str"/>
      <x:c r="I68" s="69" t="str"/>
      <x:c r="J68" s="69" t="str"/>
      <x:c r="K68" s="34" t="str">
        <x:f>IF(COUNT(G68:J68)&lt;2,"",MAX(G68:J68)-MIN(G68:J68))</x:f>
      </x:c>
      <x:c r="L68" s="69" t="str"/>
      <x:c r="M68" s="69" t="str"/>
      <x:c r="N68" s="34" t="str">
        <x:f>IF(OR(M68="",G68=""),"",M68-G68)</x:f>
      </x:c>
      <x:c r="O68" s="46" t="str"/>
      <x:c r="P68" s="22" t="str">
        <x:f>IF(COUNT(G68:J68)&lt;2,"Não testado",IF(K68&lt;=L68,"Conciliado","Divergente"))</x:f>
        <x:v>Não testado</x:v>
      </x:c>
    </x:row>
    <x:row r="69" ht="38" customHeight="1">
      <x:c r="A69" s="46" t="str"/>
      <x:c r="B69" s="46" t="str"/>
      <x:c r="C69" s="46" t="str"/>
      <x:c r="D69" s="46" t="str"/>
      <x:c r="E69" s="69" t="str"/>
      <x:c r="F69" s="71" t="str"/>
      <x:c r="G69" s="34" t="str">
        <x:f>IF(OR(E69="",F69=""),"",E69*F69)</x:f>
      </x:c>
      <x:c r="H69" s="69" t="str"/>
      <x:c r="I69" s="69" t="str"/>
      <x:c r="J69" s="69" t="str"/>
      <x:c r="K69" s="34" t="str">
        <x:f>IF(COUNT(G69:J69)&lt;2,"",MAX(G69:J69)-MIN(G69:J69))</x:f>
      </x:c>
      <x:c r="L69" s="69" t="str"/>
      <x:c r="M69" s="69" t="str"/>
      <x:c r="N69" s="34" t="str">
        <x:f>IF(OR(M69="",G69=""),"",M69-G69)</x:f>
      </x:c>
      <x:c r="O69" s="46" t="str"/>
      <x:c r="P69" s="22" t="str">
        <x:f>IF(COUNT(G69:J69)&lt;2,"Não testado",IF(K69&lt;=L69,"Conciliado","Divergente"))</x:f>
        <x:v>Não testado</x:v>
      </x:c>
    </x:row>
    <x:row r="70" ht="38" customHeight="1">
      <x:c r="A70" s="46" t="str"/>
      <x:c r="B70" s="46" t="str"/>
      <x:c r="C70" s="46" t="str"/>
      <x:c r="D70" s="46" t="str"/>
      <x:c r="E70" s="69" t="str"/>
      <x:c r="F70" s="71" t="str"/>
      <x:c r="G70" s="34" t="str">
        <x:f>IF(OR(E70="",F70=""),"",E70*F70)</x:f>
      </x:c>
      <x:c r="H70" s="69" t="str"/>
      <x:c r="I70" s="69" t="str"/>
      <x:c r="J70" s="69" t="str"/>
      <x:c r="K70" s="34" t="str">
        <x:f>IF(COUNT(G70:J70)&lt;2,"",MAX(G70:J70)-MIN(G70:J70))</x:f>
      </x:c>
      <x:c r="L70" s="69" t="str"/>
      <x:c r="M70" s="69" t="str"/>
      <x:c r="N70" s="34" t="str">
        <x:f>IF(OR(M70="",G70=""),"",M70-G70)</x:f>
      </x:c>
      <x:c r="O70" s="46" t="str"/>
      <x:c r="P70" s="22" t="str">
        <x:f>IF(COUNT(G70:J70)&lt;2,"Não testado",IF(K70&lt;=L70,"Conciliado","Divergente"))</x:f>
        <x:v>Não testado</x:v>
      </x:c>
    </x:row>
    <x:row r="71" ht="38" customHeight="1">
      <x:c r="A71" s="46" t="str"/>
      <x:c r="B71" s="46" t="str"/>
      <x:c r="C71" s="46" t="str"/>
      <x:c r="D71" s="46" t="str"/>
      <x:c r="E71" s="69" t="str"/>
      <x:c r="F71" s="71" t="str"/>
      <x:c r="G71" s="34" t="str">
        <x:f>IF(OR(E71="",F71=""),"",E71*F71)</x:f>
      </x:c>
      <x:c r="H71" s="69" t="str"/>
      <x:c r="I71" s="69" t="str"/>
      <x:c r="J71" s="69" t="str"/>
      <x:c r="K71" s="34" t="str">
        <x:f>IF(COUNT(G71:J71)&lt;2,"",MAX(G71:J71)-MIN(G71:J71))</x:f>
      </x:c>
      <x:c r="L71" s="69" t="str"/>
      <x:c r="M71" s="69" t="str"/>
      <x:c r="N71" s="34" t="str">
        <x:f>IF(OR(M71="",G71=""),"",M71-G71)</x:f>
      </x:c>
      <x:c r="O71" s="46" t="str"/>
      <x:c r="P71" s="22" t="str">
        <x:f>IF(COUNT(G71:J71)&lt;2,"Não testado",IF(K71&lt;=L71,"Conciliado","Divergente"))</x:f>
        <x:v>Não testado</x:v>
      </x:c>
    </x:row>
    <x:row r="72" ht="38" customHeight="1">
      <x:c r="A72" s="46" t="str"/>
      <x:c r="B72" s="46" t="str"/>
      <x:c r="C72" s="46" t="str"/>
      <x:c r="D72" s="46" t="str"/>
      <x:c r="E72" s="69" t="str"/>
      <x:c r="F72" s="71" t="str"/>
      <x:c r="G72" s="34" t="str">
        <x:f>IF(OR(E72="",F72=""),"",E72*F72)</x:f>
      </x:c>
      <x:c r="H72" s="69" t="str"/>
      <x:c r="I72" s="69" t="str"/>
      <x:c r="J72" s="69" t="str"/>
      <x:c r="K72" s="34" t="str">
        <x:f>IF(COUNT(G72:J72)&lt;2,"",MAX(G72:J72)-MIN(G72:J72))</x:f>
      </x:c>
      <x:c r="L72" s="69" t="str"/>
      <x:c r="M72" s="69" t="str"/>
      <x:c r="N72" s="34" t="str">
        <x:f>IF(OR(M72="",G72=""),"",M72-G72)</x:f>
      </x:c>
      <x:c r="O72" s="46" t="str"/>
      <x:c r="P72" s="22" t="str">
        <x:f>IF(COUNT(G72:J72)&lt;2,"Não testado",IF(K72&lt;=L72,"Conciliado","Divergente"))</x:f>
        <x:v>Não testado</x:v>
      </x:c>
    </x:row>
    <x:row r="73" ht="38" customHeight="1">
      <x:c r="A73" s="46" t="str"/>
      <x:c r="B73" s="46" t="str"/>
      <x:c r="C73" s="46" t="str"/>
      <x:c r="D73" s="46" t="str"/>
      <x:c r="E73" s="69" t="str"/>
      <x:c r="F73" s="71" t="str"/>
      <x:c r="G73" s="34" t="str">
        <x:f>IF(OR(E73="",F73=""),"",E73*F73)</x:f>
      </x:c>
      <x:c r="H73" s="69" t="str"/>
      <x:c r="I73" s="69" t="str"/>
      <x:c r="J73" s="69" t="str"/>
      <x:c r="K73" s="34" t="str">
        <x:f>IF(COUNT(G73:J73)&lt;2,"",MAX(G73:J73)-MIN(G73:J73))</x:f>
      </x:c>
      <x:c r="L73" s="69" t="str"/>
      <x:c r="M73" s="69" t="str"/>
      <x:c r="N73" s="34" t="str">
        <x:f>IF(OR(M73="",G73=""),"",M73-G73)</x:f>
      </x:c>
      <x:c r="O73" s="46" t="str"/>
      <x:c r="P73" s="22" t="str">
        <x:f>IF(COUNT(G73:J73)&lt;2,"Não testado",IF(K73&lt;=L73,"Conciliado","Divergente"))</x:f>
        <x:v>Não testado</x:v>
      </x:c>
    </x:row>
    <x:row r="74" ht="38" customHeight="1">
      <x:c r="A74" s="46" t="str"/>
      <x:c r="B74" s="46" t="str"/>
      <x:c r="C74" s="46" t="str"/>
      <x:c r="D74" s="46" t="str"/>
      <x:c r="E74" s="69" t="str"/>
      <x:c r="F74" s="71" t="str"/>
      <x:c r="G74" s="34" t="str">
        <x:f>IF(OR(E74="",F74=""),"",E74*F74)</x:f>
      </x:c>
      <x:c r="H74" s="69" t="str"/>
      <x:c r="I74" s="69" t="str"/>
      <x:c r="J74" s="69" t="str"/>
      <x:c r="K74" s="34" t="str">
        <x:f>IF(COUNT(G74:J74)&lt;2,"",MAX(G74:J74)-MIN(G74:J74))</x:f>
      </x:c>
      <x:c r="L74" s="69" t="str"/>
      <x:c r="M74" s="69" t="str"/>
      <x:c r="N74" s="34" t="str">
        <x:f>IF(OR(M74="",G74=""),"",M74-G74)</x:f>
      </x:c>
      <x:c r="O74" s="46" t="str"/>
      <x:c r="P74" s="22" t="str">
        <x:f>IF(COUNT(G74:J74)&lt;2,"Não testado",IF(K74&lt;=L74,"Conciliado","Divergente"))</x:f>
        <x:v>Não testado</x:v>
      </x:c>
    </x:row>
    <x:row r="75" ht="38" customHeight="1">
      <x:c r="A75" s="46" t="str"/>
      <x:c r="B75" s="46" t="str"/>
      <x:c r="C75" s="46" t="str"/>
      <x:c r="D75" s="46" t="str"/>
      <x:c r="E75" s="69" t="str"/>
      <x:c r="F75" s="71" t="str"/>
      <x:c r="G75" s="34" t="str">
        <x:f>IF(OR(E75="",F75=""),"",E75*F75)</x:f>
      </x:c>
      <x:c r="H75" s="69" t="str"/>
      <x:c r="I75" s="69" t="str"/>
      <x:c r="J75" s="69" t="str"/>
      <x:c r="K75" s="34" t="str">
        <x:f>IF(COUNT(G75:J75)&lt;2,"",MAX(G75:J75)-MIN(G75:J75))</x:f>
      </x:c>
      <x:c r="L75" s="69" t="str"/>
      <x:c r="M75" s="69" t="str"/>
      <x:c r="N75" s="34" t="str">
        <x:f>IF(OR(M75="",G75=""),"",M75-G75)</x:f>
      </x:c>
      <x:c r="O75" s="46" t="str"/>
      <x:c r="P75" s="22" t="str">
        <x:f>IF(COUNT(G75:J75)&lt;2,"Não testado",IF(K75&lt;=L75,"Conciliado","Divergente"))</x:f>
        <x:v>Não testado</x:v>
      </x:c>
    </x:row>
    <x:row r="76" ht="38" customHeight="1">
      <x:c r="A76" s="46" t="str"/>
      <x:c r="B76" s="46" t="str"/>
      <x:c r="C76" s="46" t="str"/>
      <x:c r="D76" s="46" t="str"/>
      <x:c r="E76" s="69" t="str"/>
      <x:c r="F76" s="71" t="str"/>
      <x:c r="G76" s="34" t="str">
        <x:f>IF(OR(E76="",F76=""),"",E76*F76)</x:f>
      </x:c>
      <x:c r="H76" s="69" t="str"/>
      <x:c r="I76" s="69" t="str"/>
      <x:c r="J76" s="69" t="str"/>
      <x:c r="K76" s="34" t="str">
        <x:f>IF(COUNT(G76:J76)&lt;2,"",MAX(G76:J76)-MIN(G76:J76))</x:f>
      </x:c>
      <x:c r="L76" s="69" t="str"/>
      <x:c r="M76" s="69" t="str"/>
      <x:c r="N76" s="34" t="str">
        <x:f>IF(OR(M76="",G76=""),"",M76-G76)</x:f>
      </x:c>
      <x:c r="O76" s="46" t="str"/>
      <x:c r="P76" s="22" t="str">
        <x:f>IF(COUNT(G76:J76)&lt;2,"Não testado",IF(K76&lt;=L76,"Conciliado","Divergente"))</x:f>
        <x:v>Não testado</x:v>
      </x:c>
    </x:row>
    <x:row r="77" ht="38" customHeight="1">
      <x:c r="A77" s="46" t="str"/>
      <x:c r="B77" s="46" t="str"/>
      <x:c r="C77" s="46" t="str"/>
      <x:c r="D77" s="46" t="str"/>
      <x:c r="E77" s="69" t="str"/>
      <x:c r="F77" s="71" t="str"/>
      <x:c r="G77" s="34" t="str">
        <x:f>IF(OR(E77="",F77=""),"",E77*F77)</x:f>
      </x:c>
      <x:c r="H77" s="69" t="str"/>
      <x:c r="I77" s="69" t="str"/>
      <x:c r="J77" s="69" t="str"/>
      <x:c r="K77" s="34" t="str">
        <x:f>IF(COUNT(G77:J77)&lt;2,"",MAX(G77:J77)-MIN(G77:J77))</x:f>
      </x:c>
      <x:c r="L77" s="69" t="str"/>
      <x:c r="M77" s="69" t="str"/>
      <x:c r="N77" s="34" t="str">
        <x:f>IF(OR(M77="",G77=""),"",M77-G77)</x:f>
      </x:c>
      <x:c r="O77" s="46" t="str"/>
      <x:c r="P77" s="22" t="str">
        <x:f>IF(COUNT(G77:J77)&lt;2,"Não testado",IF(K77&lt;=L77,"Conciliado","Divergente"))</x:f>
        <x:v>Não testado</x:v>
      </x:c>
    </x:row>
    <x:row r="78" ht="38" customHeight="1">
      <x:c r="A78" s="46" t="str"/>
      <x:c r="B78" s="46" t="str"/>
      <x:c r="C78" s="46" t="str"/>
      <x:c r="D78" s="46" t="str"/>
      <x:c r="E78" s="69" t="str"/>
      <x:c r="F78" s="71" t="str"/>
      <x:c r="G78" s="34" t="str">
        <x:f>IF(OR(E78="",F78=""),"",E78*F78)</x:f>
      </x:c>
      <x:c r="H78" s="69" t="str"/>
      <x:c r="I78" s="69" t="str"/>
      <x:c r="J78" s="69" t="str"/>
      <x:c r="K78" s="34" t="str">
        <x:f>IF(COUNT(G78:J78)&lt;2,"",MAX(G78:J78)-MIN(G78:J78))</x:f>
      </x:c>
      <x:c r="L78" s="69" t="str"/>
      <x:c r="M78" s="69" t="str"/>
      <x:c r="N78" s="34" t="str">
        <x:f>IF(OR(M78="",G78=""),"",M78-G78)</x:f>
      </x:c>
      <x:c r="O78" s="46" t="str"/>
      <x:c r="P78" s="22" t="str">
        <x:f>IF(COUNT(G78:J78)&lt;2,"Não testado",IF(K78&lt;=L78,"Conciliado","Divergente"))</x:f>
        <x:v>Não testado</x:v>
      </x:c>
    </x:row>
    <x:row r="79" ht="38" customHeight="1">
      <x:c r="A79" s="46" t="str"/>
      <x:c r="B79" s="46" t="str"/>
      <x:c r="C79" s="46" t="str"/>
      <x:c r="D79" s="46" t="str"/>
      <x:c r="E79" s="69" t="str"/>
      <x:c r="F79" s="71" t="str"/>
      <x:c r="G79" s="34" t="str">
        <x:f>IF(OR(E79="",F79=""),"",E79*F79)</x:f>
      </x:c>
      <x:c r="H79" s="69" t="str"/>
      <x:c r="I79" s="69" t="str"/>
      <x:c r="J79" s="69" t="str"/>
      <x:c r="K79" s="34" t="str">
        <x:f>IF(COUNT(G79:J79)&lt;2,"",MAX(G79:J79)-MIN(G79:J79))</x:f>
      </x:c>
      <x:c r="L79" s="69" t="str"/>
      <x:c r="M79" s="69" t="str"/>
      <x:c r="N79" s="34" t="str">
        <x:f>IF(OR(M79="",G79=""),"",M79-G79)</x:f>
      </x:c>
      <x:c r="O79" s="46" t="str"/>
      <x:c r="P79" s="22" t="str">
        <x:f>IF(COUNT(G79:J79)&lt;2,"Não testado",IF(K79&lt;=L79,"Conciliado","Divergente"))</x:f>
        <x:v>Não testado</x:v>
      </x:c>
    </x:row>
    <x:row r="80" ht="38" customHeight="1">
      <x:c r="A80" s="46" t="str"/>
      <x:c r="B80" s="46" t="str"/>
      <x:c r="C80" s="46" t="str"/>
      <x:c r="D80" s="46" t="str"/>
      <x:c r="E80" s="69" t="str"/>
      <x:c r="F80" s="71" t="str"/>
      <x:c r="G80" s="34" t="str">
        <x:f>IF(OR(E80="",F80=""),"",E80*F80)</x:f>
      </x:c>
      <x:c r="H80" s="69" t="str"/>
      <x:c r="I80" s="69" t="str"/>
      <x:c r="J80" s="69" t="str"/>
      <x:c r="K80" s="34" t="str">
        <x:f>IF(COUNT(G80:J80)&lt;2,"",MAX(G80:J80)-MIN(G80:J80))</x:f>
      </x:c>
      <x:c r="L80" s="69" t="str"/>
      <x:c r="M80" s="69" t="str"/>
      <x:c r="N80" s="34" t="str">
        <x:f>IF(OR(M80="",G80=""),"",M80-G80)</x:f>
      </x:c>
      <x:c r="O80" s="46" t="str"/>
      <x:c r="P80" s="22" t="str">
        <x:f>IF(COUNT(G80:J80)&lt;2,"Não testado",IF(K80&lt;=L80,"Conciliado","Divergente"))</x:f>
        <x:v>Não testado</x:v>
      </x:c>
    </x:row>
    <x:row r="81" ht="38" customHeight="1">
      <x:c r="A81" s="46" t="str"/>
      <x:c r="B81" s="46" t="str"/>
      <x:c r="C81" s="46" t="str"/>
      <x:c r="D81" s="46" t="str"/>
      <x:c r="E81" s="69" t="str"/>
      <x:c r="F81" s="71" t="str"/>
      <x:c r="G81" s="34" t="str">
        <x:f>IF(OR(E81="",F81=""),"",E81*F81)</x:f>
      </x:c>
      <x:c r="H81" s="69" t="str"/>
      <x:c r="I81" s="69" t="str"/>
      <x:c r="J81" s="69" t="str"/>
      <x:c r="K81" s="34" t="str">
        <x:f>IF(COUNT(G81:J81)&lt;2,"",MAX(G81:J81)-MIN(G81:J81))</x:f>
      </x:c>
      <x:c r="L81" s="69" t="str"/>
      <x:c r="M81" s="69" t="str"/>
      <x:c r="N81" s="34" t="str">
        <x:f>IF(OR(M81="",G81=""),"",M81-G81)</x:f>
      </x:c>
      <x:c r="O81" s="46" t="str"/>
      <x:c r="P81" s="22" t="str">
        <x:f>IF(COUNT(G81:J81)&lt;2,"Não testado",IF(K81&lt;=L81,"Conciliado","Divergente"))</x:f>
        <x:v>Não testado</x:v>
      </x:c>
    </x:row>
    <x:row r="82" ht="38" customHeight="1">
      <x:c r="A82" s="46" t="str"/>
      <x:c r="B82" s="46" t="str"/>
      <x:c r="C82" s="46" t="str"/>
      <x:c r="D82" s="46" t="str"/>
      <x:c r="E82" s="69" t="str"/>
      <x:c r="F82" s="71" t="str"/>
      <x:c r="G82" s="34" t="str">
        <x:f>IF(OR(E82="",F82=""),"",E82*F82)</x:f>
      </x:c>
      <x:c r="H82" s="69" t="str"/>
      <x:c r="I82" s="69" t="str"/>
      <x:c r="J82" s="69" t="str"/>
      <x:c r="K82" s="34" t="str">
        <x:f>IF(COUNT(G82:J82)&lt;2,"",MAX(G82:J82)-MIN(G82:J82))</x:f>
      </x:c>
      <x:c r="L82" s="69" t="str"/>
      <x:c r="M82" s="69" t="str"/>
      <x:c r="N82" s="34" t="str">
        <x:f>IF(OR(M82="",G82=""),"",M82-G82)</x:f>
      </x:c>
      <x:c r="O82" s="46" t="str"/>
      <x:c r="P82" s="22" t="str">
        <x:f>IF(COUNT(G82:J82)&lt;2,"Não testado",IF(K82&lt;=L82,"Conciliado","Divergente"))</x:f>
        <x:v>Não testado</x:v>
      </x:c>
    </x:row>
    <x:row r="83" ht="38" customHeight="1">
      <x:c r="A83" s="46" t="str"/>
      <x:c r="B83" s="46" t="str"/>
      <x:c r="C83" s="46" t="str"/>
      <x:c r="D83" s="46" t="str"/>
      <x:c r="E83" s="69" t="str"/>
      <x:c r="F83" s="71" t="str"/>
      <x:c r="G83" s="34" t="str">
        <x:f>IF(OR(E83="",F83=""),"",E83*F83)</x:f>
      </x:c>
      <x:c r="H83" s="69" t="str"/>
      <x:c r="I83" s="69" t="str"/>
      <x:c r="J83" s="69" t="str"/>
      <x:c r="K83" s="34" t="str">
        <x:f>IF(COUNT(G83:J83)&lt;2,"",MAX(G83:J83)-MIN(G83:J83))</x:f>
      </x:c>
      <x:c r="L83" s="69" t="str"/>
      <x:c r="M83" s="69" t="str"/>
      <x:c r="N83" s="34" t="str">
        <x:f>IF(OR(M83="",G83=""),"",M83-G83)</x:f>
      </x:c>
      <x:c r="O83" s="46" t="str"/>
      <x:c r="P83" s="22" t="str">
        <x:f>IF(COUNT(G83:J83)&lt;2,"Não testado",IF(K83&lt;=L83,"Conciliado","Divergente"))</x:f>
        <x:v>Não testado</x:v>
      </x:c>
    </x:row>
    <x:row r="84" ht="38" customHeight="1">
      <x:c r="A84" s="46" t="str"/>
      <x:c r="B84" s="46" t="str"/>
      <x:c r="C84" s="46" t="str"/>
      <x:c r="D84" s="46" t="str"/>
      <x:c r="E84" s="69" t="str"/>
      <x:c r="F84" s="71" t="str"/>
      <x:c r="G84" s="34" t="str">
        <x:f>IF(OR(E84="",F84=""),"",E84*F84)</x:f>
      </x:c>
      <x:c r="H84" s="69" t="str"/>
      <x:c r="I84" s="69" t="str"/>
      <x:c r="J84" s="69" t="str"/>
      <x:c r="K84" s="34" t="str">
        <x:f>IF(COUNT(G84:J84)&lt;2,"",MAX(G84:J84)-MIN(G84:J84))</x:f>
      </x:c>
      <x:c r="L84" s="69" t="str"/>
      <x:c r="M84" s="69" t="str"/>
      <x:c r="N84" s="34" t="str">
        <x:f>IF(OR(M84="",G84=""),"",M84-G84)</x:f>
      </x:c>
      <x:c r="O84" s="46" t="str"/>
      <x:c r="P84" s="22" t="str">
        <x:f>IF(COUNT(G84:J84)&lt;2,"Não testado",IF(K84&lt;=L84,"Conciliado","Divergente"))</x:f>
        <x:v>Não testado</x:v>
      </x:c>
    </x:row>
    <x:row r="86" ht="42" customHeight="1">
      <x:c r="A86" s="67" t="str">
        <x:v>ATENÇÃO: 1.7.5.1.50.0.0 representa crédito recebido do FUNDEB. Se 9.1.7.1.50.0.0 aparecer na exportação, confirme que o leiaute o trata como redutor; não o some como receita positiva.</x:v>
      </x:c>
    </x:row>
  </x:sheetData>
  <x:mergeCells>
    <x:mergeCell ref="A1:P1"/>
    <x:mergeCell ref="A2:P2"/>
    <x:mergeCell ref="A86:P86"/>
  </x:mergeCells>
  <x:conditionalFormatting sqref="P5:P84">
    <x:cfRule type="containsText" dxfId="2" priority="1" operator="containsText" text="Conciliado"/>
    <x:cfRule type="containsText" dxfId="3" priority="2" operator="containsText" text="Divergente"/>
  </x:conditionalFormatting>
  <x:dataValidations count="1">
    <x:dataValidation type="list" sqref="C5:C84">
      <x:formula1>"FPM,ICMS,IPI-Exportação,ITR,IPVA,LC 87/1996,Outra"</x:formula1>
    </x:dataValidation>
  </x:dataValidations>
  <x:pageMargins left="0.7" right="0.7" top="0.75" bottom="0.75" header="0.3" footer="0.3"/>
</x:worksheet>
</file>

<file path=xl/worksheets/sheet19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15" hidden="0" customWidth="1"/>
    <x:col min="3" max="3" width="20" hidden="0" customWidth="1"/>
    <x:col min="4" max="4" width="22" hidden="0" customWidth="1"/>
    <x:col min="5" max="5" width="22" hidden="0" customWidth="1"/>
    <x:col min="6" max="6" width="16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6" hidden="0" customWidth="1"/>
    <x:col min="12" max="12" width="18" hidden="0" customWidth="1"/>
    <x:col min="13" max="13" width="36" hidden="0" customWidth="1"/>
    <x:col min="14" max="14" width="42" hidden="0" customWidth="1"/>
    <x:col min="15" max="15" width="22" hidden="0" customWidth="1"/>
    <x:col min="16" max="16" width="18" hidden="0" customWidth="1"/>
  </x:cols>
  <x:sheetData>
    <x:row r="1" ht="34" customHeight="1">
      <x:c r="A1" s="57" t="str">
        <x:v>CONCILIAÇÃO DAS DESPESAS — e-TCM × MSC × SIOPE</x:v>
      </x:c>
    </x:row>
    <x:row r="2" ht="40" customHeight="1">
      <x:c r="A2" s="61" t="str">
        <x:v>Compare somente o mesmo estágio, período e classificação. A elegibilidade depende do objeto e da evidência, não apenas do código.</x:v>
      </x:c>
    </x:row>
    <x:row r="4" ht="44" customHeight="1">
      <x:c r="A4" s="53" t="str">
        <x:v>Ano</x:v>
      </x:c>
      <x:c r="B4" s="64" t="str">
        <x:v>Competência</x:v>
      </x:c>
      <x:c r="C4" s="64" t="str">
        <x:v>Fonte/CO</x:v>
      </x:c>
      <x:c r="D4" s="64" t="str">
        <x:v>Função/subfunção</x:v>
      </x:c>
      <x:c r="E4" s="64" t="str">
        <x:v>Natureza da despesa</x:v>
      </x:c>
      <x:c r="F4" s="64" t="str">
        <x:v>Estágio</x:v>
      </x:c>
      <x:c r="G4" s="64" t="str">
        <x:v>e-TCM</x:v>
      </x:c>
      <x:c r="H4" s="64" t="str">
        <x:v>MSC/Siconfi</x:v>
      </x:c>
      <x:c r="I4" s="64" t="str">
        <x:v>SIOPE</x:v>
      </x:c>
      <x:c r="J4" s="64" t="str">
        <x:v>Maior diferença</x:v>
      </x:c>
      <x:c r="K4" s="64" t="str">
        <x:v>Tolerância R$</x:v>
      </x:c>
      <x:c r="L4" s="64" t="str">
        <x:v>Status</x:v>
      </x:c>
      <x:c r="M4" s="64" t="str">
        <x:v>Explicação</x:v>
      </x:c>
      <x:c r="N4" s="64" t="str">
        <x:v>Documento/localizador</x:v>
      </x:c>
      <x:c r="O4" s="64" t="str">
        <x:v>Cobertura/amostra</x:v>
      </x:c>
      <x:c r="P4" s="54" t="str">
        <x:v>Revisor</x:v>
      </x:c>
    </x:row>
    <x:row r="5" ht="38" customHeight="1">
      <x:c r="A5" s="45" t="str"/>
      <x:c r="B5" s="45" t="str"/>
      <x:c r="C5" s="45" t="str"/>
      <x:c r="D5" s="45" t="str"/>
      <x:c r="E5" s="45" t="str"/>
      <x:c r="F5" s="45" t="str"/>
      <x:c r="G5" s="68" t="str"/>
      <x:c r="H5" s="68" t="str"/>
      <x:c r="I5" s="68" t="str"/>
      <x:c r="J5" s="33" t="str">
        <x:f>IF(COUNT(G5:I5)&lt;2,"",MAX(G5:I5)-MIN(G5:I5))</x:f>
      </x:c>
      <x:c r="K5" s="68" t="str"/>
      <x:c r="L5" s="21" t="str">
        <x:f>IF(COUNT(G5:I5)&lt;2,"Não testado",IF(J5&lt;=K5,"Conciliado","Divergente"))</x:f>
        <x:v>Não testado</x:v>
      </x:c>
      <x:c r="M5" s="45" t="str"/>
      <x:c r="N5" s="45" t="str"/>
      <x:c r="O5" s="45" t="str"/>
      <x:c r="P5" s="45" t="str"/>
    </x:row>
    <x:row r="6" ht="38" customHeight="1">
      <x:c r="A6" s="46" t="str"/>
      <x:c r="B6" s="46" t="str"/>
      <x:c r="C6" s="46" t="str"/>
      <x:c r="D6" s="46" t="str"/>
      <x:c r="E6" s="46" t="str"/>
      <x:c r="F6" s="46" t="str"/>
      <x:c r="G6" s="69" t="str"/>
      <x:c r="H6" s="69" t="str"/>
      <x:c r="I6" s="69" t="str"/>
      <x:c r="J6" s="34" t="str">
        <x:f>IF(COUNT(G6:I6)&lt;2,"",MAX(G6:I6)-MIN(G6:I6))</x:f>
      </x:c>
      <x:c r="K6" s="69" t="str"/>
      <x:c r="L6" s="22" t="str">
        <x:f>IF(COUNT(G6:I6)&lt;2,"Não testado",IF(J6&lt;=K6,"Conciliado","Divergente"))</x:f>
        <x:v>Não testado</x:v>
      </x:c>
      <x:c r="M6" s="46" t="str"/>
      <x:c r="N6" s="46" t="str"/>
      <x:c r="O6" s="46" t="str"/>
      <x:c r="P6" s="46" t="str"/>
    </x:row>
    <x:row r="7" ht="38" customHeight="1">
      <x:c r="A7" s="46" t="str"/>
      <x:c r="B7" s="46" t="str"/>
      <x:c r="C7" s="46" t="str"/>
      <x:c r="D7" s="46" t="str"/>
      <x:c r="E7" s="46" t="str"/>
      <x:c r="F7" s="46" t="str"/>
      <x:c r="G7" s="69" t="str"/>
      <x:c r="H7" s="69" t="str"/>
      <x:c r="I7" s="69" t="str"/>
      <x:c r="J7" s="34" t="str">
        <x:f>IF(COUNT(G7:I7)&lt;2,"",MAX(G7:I7)-MIN(G7:I7))</x:f>
      </x:c>
      <x:c r="K7" s="69" t="str"/>
      <x:c r="L7" s="22" t="str">
        <x:f>IF(COUNT(G7:I7)&lt;2,"Não testado",IF(J7&lt;=K7,"Conciliado","Divergente"))</x:f>
        <x:v>Não testado</x:v>
      </x:c>
      <x:c r="M7" s="46" t="str"/>
      <x:c r="N7" s="46" t="str"/>
      <x:c r="O7" s="46" t="str"/>
      <x:c r="P7" s="46" t="str"/>
    </x:row>
    <x:row r="8" ht="38" customHeight="1">
      <x:c r="A8" s="46" t="str"/>
      <x:c r="B8" s="46" t="str"/>
      <x:c r="C8" s="46" t="str"/>
      <x:c r="D8" s="46" t="str"/>
      <x:c r="E8" s="46" t="str"/>
      <x:c r="F8" s="46" t="str"/>
      <x:c r="G8" s="69" t="str"/>
      <x:c r="H8" s="69" t="str"/>
      <x:c r="I8" s="69" t="str"/>
      <x:c r="J8" s="34" t="str">
        <x:f>IF(COUNT(G8:I8)&lt;2,"",MAX(G8:I8)-MIN(G8:I8))</x:f>
      </x:c>
      <x:c r="K8" s="69" t="str"/>
      <x:c r="L8" s="22" t="str">
        <x:f>IF(COUNT(G8:I8)&lt;2,"Não testado",IF(J8&lt;=K8,"Conciliado","Divergente"))</x:f>
        <x:v>Não testado</x:v>
      </x:c>
      <x:c r="M8" s="46" t="str"/>
      <x:c r="N8" s="46" t="str"/>
      <x:c r="O8" s="46" t="str"/>
      <x:c r="P8" s="46" t="str"/>
    </x:row>
    <x:row r="9" ht="38" customHeight="1">
      <x:c r="A9" s="46" t="str"/>
      <x:c r="B9" s="46" t="str"/>
      <x:c r="C9" s="46" t="str"/>
      <x:c r="D9" s="46" t="str"/>
      <x:c r="E9" s="46" t="str"/>
      <x:c r="F9" s="46" t="str"/>
      <x:c r="G9" s="69" t="str"/>
      <x:c r="H9" s="69" t="str"/>
      <x:c r="I9" s="69" t="str"/>
      <x:c r="J9" s="34" t="str">
        <x:f>IF(COUNT(G9:I9)&lt;2,"",MAX(G9:I9)-MIN(G9:I9))</x:f>
      </x:c>
      <x:c r="K9" s="69" t="str"/>
      <x:c r="L9" s="22" t="str">
        <x:f>IF(COUNT(G9:I9)&lt;2,"Não testado",IF(J9&lt;=K9,"Conciliado","Divergente"))</x:f>
        <x:v>Não testado</x:v>
      </x:c>
      <x:c r="M9" s="46" t="str"/>
      <x:c r="N9" s="46" t="str"/>
      <x:c r="O9" s="46" t="str"/>
      <x:c r="P9" s="46" t="str"/>
    </x:row>
    <x:row r="10" ht="38" customHeight="1">
      <x:c r="A10" s="46" t="str"/>
      <x:c r="B10" s="46" t="str"/>
      <x:c r="C10" s="46" t="str"/>
      <x:c r="D10" s="46" t="str"/>
      <x:c r="E10" s="46" t="str"/>
      <x:c r="F10" s="46" t="str"/>
      <x:c r="G10" s="69" t="str"/>
      <x:c r="H10" s="69" t="str"/>
      <x:c r="I10" s="69" t="str"/>
      <x:c r="J10" s="34" t="str">
        <x:f>IF(COUNT(G10:I10)&lt;2,"",MAX(G10:I10)-MIN(G10:I10))</x:f>
      </x:c>
      <x:c r="K10" s="69" t="str"/>
      <x:c r="L10" s="22" t="str">
        <x:f>IF(COUNT(G10:I10)&lt;2,"Não testado",IF(J10&lt;=K10,"Conciliado","Divergente"))</x:f>
        <x:v>Não testado</x:v>
      </x:c>
      <x:c r="M10" s="46" t="str"/>
      <x:c r="N10" s="46" t="str"/>
      <x:c r="O10" s="46" t="str"/>
      <x:c r="P10" s="46" t="str"/>
    </x:row>
    <x:row r="11" ht="38" customHeight="1">
      <x:c r="A11" s="46" t="str"/>
      <x:c r="B11" s="46" t="str"/>
      <x:c r="C11" s="46" t="str"/>
      <x:c r="D11" s="46" t="str"/>
      <x:c r="E11" s="46" t="str"/>
      <x:c r="F11" s="46" t="str"/>
      <x:c r="G11" s="69" t="str"/>
      <x:c r="H11" s="69" t="str"/>
      <x:c r="I11" s="69" t="str"/>
      <x:c r="J11" s="34" t="str">
        <x:f>IF(COUNT(G11:I11)&lt;2,"",MAX(G11:I11)-MIN(G11:I11))</x:f>
      </x:c>
      <x:c r="K11" s="69" t="str"/>
      <x:c r="L11" s="22" t="str">
        <x:f>IF(COUNT(G11:I11)&lt;2,"Não testado",IF(J11&lt;=K11,"Conciliado","Divergente"))</x:f>
        <x:v>Não testado</x:v>
      </x:c>
      <x:c r="M11" s="46" t="str"/>
      <x:c r="N11" s="46" t="str"/>
      <x:c r="O11" s="46" t="str"/>
      <x:c r="P11" s="46" t="str"/>
    </x:row>
    <x:row r="12" ht="38" customHeight="1">
      <x:c r="A12" s="46" t="str"/>
      <x:c r="B12" s="46" t="str"/>
      <x:c r="C12" s="46" t="str"/>
      <x:c r="D12" s="46" t="str"/>
      <x:c r="E12" s="46" t="str"/>
      <x:c r="F12" s="46" t="str"/>
      <x:c r="G12" s="69" t="str"/>
      <x:c r="H12" s="69" t="str"/>
      <x:c r="I12" s="69" t="str"/>
      <x:c r="J12" s="34" t="str">
        <x:f>IF(COUNT(G12:I12)&lt;2,"",MAX(G12:I12)-MIN(G12:I12))</x:f>
      </x:c>
      <x:c r="K12" s="69" t="str"/>
      <x:c r="L12" s="22" t="str">
        <x:f>IF(COUNT(G12:I12)&lt;2,"Não testado",IF(J12&lt;=K12,"Conciliado","Divergente"))</x:f>
        <x:v>Não testado</x:v>
      </x:c>
      <x:c r="M12" s="46" t="str"/>
      <x:c r="N12" s="46" t="str"/>
      <x:c r="O12" s="46" t="str"/>
      <x:c r="P12" s="46" t="str"/>
    </x:row>
    <x:row r="13" ht="38" customHeight="1">
      <x:c r="A13" s="46" t="str"/>
      <x:c r="B13" s="46" t="str"/>
      <x:c r="C13" s="46" t="str"/>
      <x:c r="D13" s="46" t="str"/>
      <x:c r="E13" s="46" t="str"/>
      <x:c r="F13" s="46" t="str"/>
      <x:c r="G13" s="69" t="str"/>
      <x:c r="H13" s="69" t="str"/>
      <x:c r="I13" s="69" t="str"/>
      <x:c r="J13" s="34" t="str">
        <x:f>IF(COUNT(G13:I13)&lt;2,"",MAX(G13:I13)-MIN(G13:I13))</x:f>
      </x:c>
      <x:c r="K13" s="69" t="str"/>
      <x:c r="L13" s="22" t="str">
        <x:f>IF(COUNT(G13:I13)&lt;2,"Não testado",IF(J13&lt;=K13,"Conciliado","Divergente"))</x:f>
        <x:v>Não testado</x:v>
      </x:c>
      <x:c r="M13" s="46" t="str"/>
      <x:c r="N13" s="46" t="str"/>
      <x:c r="O13" s="46" t="str"/>
      <x:c r="P13" s="46" t="str"/>
    </x:row>
    <x:row r="14" ht="38" customHeight="1">
      <x:c r="A14" s="46" t="str"/>
      <x:c r="B14" s="46" t="str"/>
      <x:c r="C14" s="46" t="str"/>
      <x:c r="D14" s="46" t="str"/>
      <x:c r="E14" s="46" t="str"/>
      <x:c r="F14" s="46" t="str"/>
      <x:c r="G14" s="69" t="str"/>
      <x:c r="H14" s="69" t="str"/>
      <x:c r="I14" s="69" t="str"/>
      <x:c r="J14" s="34" t="str">
        <x:f>IF(COUNT(G14:I14)&lt;2,"",MAX(G14:I14)-MIN(G14:I14))</x:f>
      </x:c>
      <x:c r="K14" s="69" t="str"/>
      <x:c r="L14" s="22" t="str">
        <x:f>IF(COUNT(G14:I14)&lt;2,"Não testado",IF(J14&lt;=K14,"Conciliado","Divergente"))</x:f>
        <x:v>Não testado</x:v>
      </x:c>
      <x:c r="M14" s="46" t="str"/>
      <x:c r="N14" s="46" t="str"/>
      <x:c r="O14" s="46" t="str"/>
      <x:c r="P14" s="46" t="str"/>
    </x:row>
    <x:row r="15" ht="38" customHeight="1">
      <x:c r="A15" s="46" t="str"/>
      <x:c r="B15" s="46" t="str"/>
      <x:c r="C15" s="46" t="str"/>
      <x:c r="D15" s="46" t="str"/>
      <x:c r="E15" s="46" t="str"/>
      <x:c r="F15" s="46" t="str"/>
      <x:c r="G15" s="69" t="str"/>
      <x:c r="H15" s="69" t="str"/>
      <x:c r="I15" s="69" t="str"/>
      <x:c r="J15" s="34" t="str">
        <x:f>IF(COUNT(G15:I15)&lt;2,"",MAX(G15:I15)-MIN(G15:I15))</x:f>
      </x:c>
      <x:c r="K15" s="69" t="str"/>
      <x:c r="L15" s="22" t="str">
        <x:f>IF(COUNT(G15:I15)&lt;2,"Não testado",IF(J15&lt;=K15,"Conciliado","Divergente"))</x:f>
        <x:v>Não testado</x:v>
      </x:c>
      <x:c r="M15" s="46" t="str"/>
      <x:c r="N15" s="46" t="str"/>
      <x:c r="O15" s="46" t="str"/>
      <x:c r="P15" s="46" t="str"/>
    </x:row>
    <x:row r="16" ht="38" customHeight="1">
      <x:c r="A16" s="46" t="str"/>
      <x:c r="B16" s="46" t="str"/>
      <x:c r="C16" s="46" t="str"/>
      <x:c r="D16" s="46" t="str"/>
      <x:c r="E16" s="46" t="str"/>
      <x:c r="F16" s="46" t="str"/>
      <x:c r="G16" s="69" t="str"/>
      <x:c r="H16" s="69" t="str"/>
      <x:c r="I16" s="69" t="str"/>
      <x:c r="J16" s="34" t="str">
        <x:f>IF(COUNT(G16:I16)&lt;2,"",MAX(G16:I16)-MIN(G16:I16))</x:f>
      </x:c>
      <x:c r="K16" s="69" t="str"/>
      <x:c r="L16" s="22" t="str">
        <x:f>IF(COUNT(G16:I16)&lt;2,"Não testado",IF(J16&lt;=K16,"Conciliado","Divergente"))</x:f>
        <x:v>Não testado</x:v>
      </x:c>
      <x:c r="M16" s="46" t="str"/>
      <x:c r="N16" s="46" t="str"/>
      <x:c r="O16" s="46" t="str"/>
      <x:c r="P16" s="46" t="str"/>
    </x:row>
    <x:row r="17" ht="38" customHeight="1">
      <x:c r="A17" s="46" t="str"/>
      <x:c r="B17" s="46" t="str"/>
      <x:c r="C17" s="46" t="str"/>
      <x:c r="D17" s="46" t="str"/>
      <x:c r="E17" s="46" t="str"/>
      <x:c r="F17" s="46" t="str"/>
      <x:c r="G17" s="69" t="str"/>
      <x:c r="H17" s="69" t="str"/>
      <x:c r="I17" s="69" t="str"/>
      <x:c r="J17" s="34" t="str">
        <x:f>IF(COUNT(G17:I17)&lt;2,"",MAX(G17:I17)-MIN(G17:I17))</x:f>
      </x:c>
      <x:c r="K17" s="69" t="str"/>
      <x:c r="L17" s="22" t="str">
        <x:f>IF(COUNT(G17:I17)&lt;2,"Não testado",IF(J17&lt;=K17,"Conciliado","Divergente"))</x:f>
        <x:v>Não testado</x:v>
      </x:c>
      <x:c r="M17" s="46" t="str"/>
      <x:c r="N17" s="46" t="str"/>
      <x:c r="O17" s="46" t="str"/>
      <x:c r="P17" s="46" t="str"/>
    </x:row>
    <x:row r="18" ht="38" customHeight="1">
      <x:c r="A18" s="46" t="str"/>
      <x:c r="B18" s="46" t="str"/>
      <x:c r="C18" s="46" t="str"/>
      <x:c r="D18" s="46" t="str"/>
      <x:c r="E18" s="46" t="str"/>
      <x:c r="F18" s="46" t="str"/>
      <x:c r="G18" s="69" t="str"/>
      <x:c r="H18" s="69" t="str"/>
      <x:c r="I18" s="69" t="str"/>
      <x:c r="J18" s="34" t="str">
        <x:f>IF(COUNT(G18:I18)&lt;2,"",MAX(G18:I18)-MIN(G18:I18))</x:f>
      </x:c>
      <x:c r="K18" s="69" t="str"/>
      <x:c r="L18" s="22" t="str">
        <x:f>IF(COUNT(G18:I18)&lt;2,"Não testado",IF(J18&lt;=K18,"Conciliado","Divergente"))</x:f>
        <x:v>Não testado</x:v>
      </x:c>
      <x:c r="M18" s="46" t="str"/>
      <x:c r="N18" s="46" t="str"/>
      <x:c r="O18" s="46" t="str"/>
      <x:c r="P18" s="46" t="str"/>
    </x:row>
    <x:row r="19" ht="38" customHeight="1">
      <x:c r="A19" s="46" t="str"/>
      <x:c r="B19" s="46" t="str"/>
      <x:c r="C19" s="46" t="str"/>
      <x:c r="D19" s="46" t="str"/>
      <x:c r="E19" s="46" t="str"/>
      <x:c r="F19" s="46" t="str"/>
      <x:c r="G19" s="69" t="str"/>
      <x:c r="H19" s="69" t="str"/>
      <x:c r="I19" s="69" t="str"/>
      <x:c r="J19" s="34" t="str">
        <x:f>IF(COUNT(G19:I19)&lt;2,"",MAX(G19:I19)-MIN(G19:I19))</x:f>
      </x:c>
      <x:c r="K19" s="69" t="str"/>
      <x:c r="L19" s="22" t="str">
        <x:f>IF(COUNT(G19:I19)&lt;2,"Não testado",IF(J19&lt;=K19,"Conciliado","Divergente"))</x:f>
        <x:v>Não testado</x:v>
      </x:c>
      <x:c r="M19" s="46" t="str"/>
      <x:c r="N19" s="46" t="str"/>
      <x:c r="O19" s="46" t="str"/>
      <x:c r="P19" s="46" t="str"/>
    </x:row>
    <x:row r="20" ht="38" customHeight="1">
      <x:c r="A20" s="46" t="str"/>
      <x:c r="B20" s="46" t="str"/>
      <x:c r="C20" s="46" t="str"/>
      <x:c r="D20" s="46" t="str"/>
      <x:c r="E20" s="46" t="str"/>
      <x:c r="F20" s="46" t="str"/>
      <x:c r="G20" s="69" t="str"/>
      <x:c r="H20" s="69" t="str"/>
      <x:c r="I20" s="69" t="str"/>
      <x:c r="J20" s="34" t="str">
        <x:f>IF(COUNT(G20:I20)&lt;2,"",MAX(G20:I20)-MIN(G20:I20))</x:f>
      </x:c>
      <x:c r="K20" s="69" t="str"/>
      <x:c r="L20" s="22" t="str">
        <x:f>IF(COUNT(G20:I20)&lt;2,"Não testado",IF(J20&lt;=K20,"Conciliado","Divergente"))</x:f>
        <x:v>Não testado</x:v>
      </x:c>
      <x:c r="M20" s="46" t="str"/>
      <x:c r="N20" s="46" t="str"/>
      <x:c r="O20" s="46" t="str"/>
      <x:c r="P20" s="46" t="str"/>
    </x:row>
    <x:row r="21" ht="38" customHeight="1">
      <x:c r="A21" s="46" t="str"/>
      <x:c r="B21" s="46" t="str"/>
      <x:c r="C21" s="46" t="str"/>
      <x:c r="D21" s="46" t="str"/>
      <x:c r="E21" s="46" t="str"/>
      <x:c r="F21" s="46" t="str"/>
      <x:c r="G21" s="69" t="str"/>
      <x:c r="H21" s="69" t="str"/>
      <x:c r="I21" s="69" t="str"/>
      <x:c r="J21" s="34" t="str">
        <x:f>IF(COUNT(G21:I21)&lt;2,"",MAX(G21:I21)-MIN(G21:I21))</x:f>
      </x:c>
      <x:c r="K21" s="69" t="str"/>
      <x:c r="L21" s="22" t="str">
        <x:f>IF(COUNT(G21:I21)&lt;2,"Não testado",IF(J21&lt;=K21,"Conciliado","Divergente"))</x:f>
        <x:v>Não testado</x:v>
      </x:c>
      <x:c r="M21" s="46" t="str"/>
      <x:c r="N21" s="46" t="str"/>
      <x:c r="O21" s="46" t="str"/>
      <x:c r="P21" s="46" t="str"/>
    </x:row>
    <x:row r="22" ht="38" customHeight="1">
      <x:c r="A22" s="46" t="str"/>
      <x:c r="B22" s="46" t="str"/>
      <x:c r="C22" s="46" t="str"/>
      <x:c r="D22" s="46" t="str"/>
      <x:c r="E22" s="46" t="str"/>
      <x:c r="F22" s="46" t="str"/>
      <x:c r="G22" s="69" t="str"/>
      <x:c r="H22" s="69" t="str"/>
      <x:c r="I22" s="69" t="str"/>
      <x:c r="J22" s="34" t="str">
        <x:f>IF(COUNT(G22:I22)&lt;2,"",MAX(G22:I22)-MIN(G22:I22))</x:f>
      </x:c>
      <x:c r="K22" s="69" t="str"/>
      <x:c r="L22" s="22" t="str">
        <x:f>IF(COUNT(G22:I22)&lt;2,"Não testado",IF(J22&lt;=K22,"Conciliado","Divergente"))</x:f>
        <x:v>Não testado</x:v>
      </x:c>
      <x:c r="M22" s="46" t="str"/>
      <x:c r="N22" s="46" t="str"/>
      <x:c r="O22" s="46" t="str"/>
      <x:c r="P22" s="46" t="str"/>
    </x:row>
    <x:row r="23" ht="38" customHeight="1">
      <x:c r="A23" s="46" t="str"/>
      <x:c r="B23" s="46" t="str"/>
      <x:c r="C23" s="46" t="str"/>
      <x:c r="D23" s="46" t="str"/>
      <x:c r="E23" s="46" t="str"/>
      <x:c r="F23" s="46" t="str"/>
      <x:c r="G23" s="69" t="str"/>
      <x:c r="H23" s="69" t="str"/>
      <x:c r="I23" s="69" t="str"/>
      <x:c r="J23" s="34" t="str">
        <x:f>IF(COUNT(G23:I23)&lt;2,"",MAX(G23:I23)-MIN(G23:I23))</x:f>
      </x:c>
      <x:c r="K23" s="69" t="str"/>
      <x:c r="L23" s="22" t="str">
        <x:f>IF(COUNT(G23:I23)&lt;2,"Não testado",IF(J23&lt;=K23,"Conciliado","Divergente"))</x:f>
        <x:v>Não testado</x:v>
      </x:c>
      <x:c r="M23" s="46" t="str"/>
      <x:c r="N23" s="46" t="str"/>
      <x:c r="O23" s="46" t="str"/>
      <x:c r="P23" s="46" t="str"/>
    </x:row>
    <x:row r="24" ht="38" customHeight="1">
      <x:c r="A24" s="46" t="str"/>
      <x:c r="B24" s="46" t="str"/>
      <x:c r="C24" s="46" t="str"/>
      <x:c r="D24" s="46" t="str"/>
      <x:c r="E24" s="46" t="str"/>
      <x:c r="F24" s="46" t="str"/>
      <x:c r="G24" s="69" t="str"/>
      <x:c r="H24" s="69" t="str"/>
      <x:c r="I24" s="69" t="str"/>
      <x:c r="J24" s="34" t="str">
        <x:f>IF(COUNT(G24:I24)&lt;2,"",MAX(G24:I24)-MIN(G24:I24))</x:f>
      </x:c>
      <x:c r="K24" s="69" t="str"/>
      <x:c r="L24" s="22" t="str">
        <x:f>IF(COUNT(G24:I24)&lt;2,"Não testado",IF(J24&lt;=K24,"Conciliado","Divergente"))</x:f>
        <x:v>Não testado</x:v>
      </x:c>
      <x:c r="M24" s="46" t="str"/>
      <x:c r="N24" s="46" t="str"/>
      <x:c r="O24" s="46" t="str"/>
      <x:c r="P24" s="46" t="str"/>
    </x:row>
    <x:row r="25" ht="38" customHeight="1">
      <x:c r="A25" s="46" t="str"/>
      <x:c r="B25" s="46" t="str"/>
      <x:c r="C25" s="46" t="str"/>
      <x:c r="D25" s="46" t="str"/>
      <x:c r="E25" s="46" t="str"/>
      <x:c r="F25" s="46" t="str"/>
      <x:c r="G25" s="69" t="str"/>
      <x:c r="H25" s="69" t="str"/>
      <x:c r="I25" s="69" t="str"/>
      <x:c r="J25" s="34" t="str">
        <x:f>IF(COUNT(G25:I25)&lt;2,"",MAX(G25:I25)-MIN(G25:I25))</x:f>
      </x:c>
      <x:c r="K25" s="69" t="str"/>
      <x:c r="L25" s="22" t="str">
        <x:f>IF(COUNT(G25:I25)&lt;2,"Não testado",IF(J25&lt;=K25,"Conciliado","Divergente"))</x:f>
        <x:v>Não testado</x:v>
      </x:c>
      <x:c r="M25" s="46" t="str"/>
      <x:c r="N25" s="46" t="str"/>
      <x:c r="O25" s="46" t="str"/>
      <x:c r="P25" s="46" t="str"/>
    </x:row>
    <x:row r="26" ht="38" customHeight="1">
      <x:c r="A26" s="46" t="str"/>
      <x:c r="B26" s="46" t="str"/>
      <x:c r="C26" s="46" t="str"/>
      <x:c r="D26" s="46" t="str"/>
      <x:c r="E26" s="46" t="str"/>
      <x:c r="F26" s="46" t="str"/>
      <x:c r="G26" s="69" t="str"/>
      <x:c r="H26" s="69" t="str"/>
      <x:c r="I26" s="69" t="str"/>
      <x:c r="J26" s="34" t="str">
        <x:f>IF(COUNT(G26:I26)&lt;2,"",MAX(G26:I26)-MIN(G26:I26))</x:f>
      </x:c>
      <x:c r="K26" s="69" t="str"/>
      <x:c r="L26" s="22" t="str">
        <x:f>IF(COUNT(G26:I26)&lt;2,"Não testado",IF(J26&lt;=K26,"Conciliado","Divergente"))</x:f>
        <x:v>Não testado</x:v>
      </x:c>
      <x:c r="M26" s="46" t="str"/>
      <x:c r="N26" s="46" t="str"/>
      <x:c r="O26" s="46" t="str"/>
      <x:c r="P26" s="46" t="str"/>
    </x:row>
    <x:row r="27" ht="38" customHeight="1">
      <x:c r="A27" s="46" t="str"/>
      <x:c r="B27" s="46" t="str"/>
      <x:c r="C27" s="46" t="str"/>
      <x:c r="D27" s="46" t="str"/>
      <x:c r="E27" s="46" t="str"/>
      <x:c r="F27" s="46" t="str"/>
      <x:c r="G27" s="69" t="str"/>
      <x:c r="H27" s="69" t="str"/>
      <x:c r="I27" s="69" t="str"/>
      <x:c r="J27" s="34" t="str">
        <x:f>IF(COUNT(G27:I27)&lt;2,"",MAX(G27:I27)-MIN(G27:I27))</x:f>
      </x:c>
      <x:c r="K27" s="69" t="str"/>
      <x:c r="L27" s="22" t="str">
        <x:f>IF(COUNT(G27:I27)&lt;2,"Não testado",IF(J27&lt;=K27,"Conciliado","Divergente"))</x:f>
        <x:v>Não testado</x:v>
      </x:c>
      <x:c r="M27" s="46" t="str"/>
      <x:c r="N27" s="46" t="str"/>
      <x:c r="O27" s="46" t="str"/>
      <x:c r="P27" s="46" t="str"/>
    </x:row>
    <x:row r="28" ht="38" customHeight="1">
      <x:c r="A28" s="46" t="str"/>
      <x:c r="B28" s="46" t="str"/>
      <x:c r="C28" s="46" t="str"/>
      <x:c r="D28" s="46" t="str"/>
      <x:c r="E28" s="46" t="str"/>
      <x:c r="F28" s="46" t="str"/>
      <x:c r="G28" s="69" t="str"/>
      <x:c r="H28" s="69" t="str"/>
      <x:c r="I28" s="69" t="str"/>
      <x:c r="J28" s="34" t="str">
        <x:f>IF(COUNT(G28:I28)&lt;2,"",MAX(G28:I28)-MIN(G28:I28))</x:f>
      </x:c>
      <x:c r="K28" s="69" t="str"/>
      <x:c r="L28" s="22" t="str">
        <x:f>IF(COUNT(G28:I28)&lt;2,"Não testado",IF(J28&lt;=K28,"Conciliado","Divergente"))</x:f>
        <x:v>Não testado</x:v>
      </x:c>
      <x:c r="M28" s="46" t="str"/>
      <x:c r="N28" s="46" t="str"/>
      <x:c r="O28" s="46" t="str"/>
      <x:c r="P28" s="46" t="str"/>
    </x:row>
    <x:row r="29" ht="38" customHeight="1">
      <x:c r="A29" s="46" t="str"/>
      <x:c r="B29" s="46" t="str"/>
      <x:c r="C29" s="46" t="str"/>
      <x:c r="D29" s="46" t="str"/>
      <x:c r="E29" s="46" t="str"/>
      <x:c r="F29" s="46" t="str"/>
      <x:c r="G29" s="69" t="str"/>
      <x:c r="H29" s="69" t="str"/>
      <x:c r="I29" s="69" t="str"/>
      <x:c r="J29" s="34" t="str">
        <x:f>IF(COUNT(G29:I29)&lt;2,"",MAX(G29:I29)-MIN(G29:I29))</x:f>
      </x:c>
      <x:c r="K29" s="69" t="str"/>
      <x:c r="L29" s="22" t="str">
        <x:f>IF(COUNT(G29:I29)&lt;2,"Não testado",IF(J29&lt;=K29,"Conciliado","Divergente"))</x:f>
        <x:v>Não testado</x:v>
      </x:c>
      <x:c r="M29" s="46" t="str"/>
      <x:c r="N29" s="46" t="str"/>
      <x:c r="O29" s="46" t="str"/>
      <x:c r="P29" s="46" t="str"/>
    </x:row>
    <x:row r="30" ht="38" customHeight="1">
      <x:c r="A30" s="46" t="str"/>
      <x:c r="B30" s="46" t="str"/>
      <x:c r="C30" s="46" t="str"/>
      <x:c r="D30" s="46" t="str"/>
      <x:c r="E30" s="46" t="str"/>
      <x:c r="F30" s="46" t="str"/>
      <x:c r="G30" s="69" t="str"/>
      <x:c r="H30" s="69" t="str"/>
      <x:c r="I30" s="69" t="str"/>
      <x:c r="J30" s="34" t="str">
        <x:f>IF(COUNT(G30:I30)&lt;2,"",MAX(G30:I30)-MIN(G30:I30))</x:f>
      </x:c>
      <x:c r="K30" s="69" t="str"/>
      <x:c r="L30" s="22" t="str">
        <x:f>IF(COUNT(G30:I30)&lt;2,"Não testado",IF(J30&lt;=K30,"Conciliado","Divergente"))</x:f>
        <x:v>Não testado</x:v>
      </x:c>
      <x:c r="M30" s="46" t="str"/>
      <x:c r="N30" s="46" t="str"/>
      <x:c r="O30" s="46" t="str"/>
      <x:c r="P30" s="46" t="str"/>
    </x:row>
    <x:row r="31" ht="38" customHeight="1">
      <x:c r="A31" s="46" t="str"/>
      <x:c r="B31" s="46" t="str"/>
      <x:c r="C31" s="46" t="str"/>
      <x:c r="D31" s="46" t="str"/>
      <x:c r="E31" s="46" t="str"/>
      <x:c r="F31" s="46" t="str"/>
      <x:c r="G31" s="69" t="str"/>
      <x:c r="H31" s="69" t="str"/>
      <x:c r="I31" s="69" t="str"/>
      <x:c r="J31" s="34" t="str">
        <x:f>IF(COUNT(G31:I31)&lt;2,"",MAX(G31:I31)-MIN(G31:I31))</x:f>
      </x:c>
      <x:c r="K31" s="69" t="str"/>
      <x:c r="L31" s="22" t="str">
        <x:f>IF(COUNT(G31:I31)&lt;2,"Não testado",IF(J31&lt;=K31,"Conciliado","Divergente"))</x:f>
        <x:v>Não testado</x:v>
      </x:c>
      <x:c r="M31" s="46" t="str"/>
      <x:c r="N31" s="46" t="str"/>
      <x:c r="O31" s="46" t="str"/>
      <x:c r="P31" s="46" t="str"/>
    </x:row>
    <x:row r="32" ht="38" customHeight="1">
      <x:c r="A32" s="46" t="str"/>
      <x:c r="B32" s="46" t="str"/>
      <x:c r="C32" s="46" t="str"/>
      <x:c r="D32" s="46" t="str"/>
      <x:c r="E32" s="46" t="str"/>
      <x:c r="F32" s="46" t="str"/>
      <x:c r="G32" s="69" t="str"/>
      <x:c r="H32" s="69" t="str"/>
      <x:c r="I32" s="69" t="str"/>
      <x:c r="J32" s="34" t="str">
        <x:f>IF(COUNT(G32:I32)&lt;2,"",MAX(G32:I32)-MIN(G32:I32))</x:f>
      </x:c>
      <x:c r="K32" s="69" t="str"/>
      <x:c r="L32" s="22" t="str">
        <x:f>IF(COUNT(G32:I32)&lt;2,"Não testado",IF(J32&lt;=K32,"Conciliado","Divergente"))</x:f>
        <x:v>Não testado</x:v>
      </x:c>
      <x:c r="M32" s="46" t="str"/>
      <x:c r="N32" s="46" t="str"/>
      <x:c r="O32" s="46" t="str"/>
      <x:c r="P32" s="46" t="str"/>
    </x:row>
    <x:row r="33" ht="38" customHeight="1">
      <x:c r="A33" s="46" t="str"/>
      <x:c r="B33" s="46" t="str"/>
      <x:c r="C33" s="46" t="str"/>
      <x:c r="D33" s="46" t="str"/>
      <x:c r="E33" s="46" t="str"/>
      <x:c r="F33" s="46" t="str"/>
      <x:c r="G33" s="69" t="str"/>
      <x:c r="H33" s="69" t="str"/>
      <x:c r="I33" s="69" t="str"/>
      <x:c r="J33" s="34" t="str">
        <x:f>IF(COUNT(G33:I33)&lt;2,"",MAX(G33:I33)-MIN(G33:I33))</x:f>
      </x:c>
      <x:c r="K33" s="69" t="str"/>
      <x:c r="L33" s="22" t="str">
        <x:f>IF(COUNT(G33:I33)&lt;2,"Não testado",IF(J33&lt;=K33,"Conciliado","Divergente"))</x:f>
        <x:v>Não testado</x:v>
      </x:c>
      <x:c r="M33" s="46" t="str"/>
      <x:c r="N33" s="46" t="str"/>
      <x:c r="O33" s="46" t="str"/>
      <x:c r="P33" s="46" t="str"/>
    </x:row>
    <x:row r="34" ht="38" customHeight="1">
      <x:c r="A34" s="46" t="str"/>
      <x:c r="B34" s="46" t="str"/>
      <x:c r="C34" s="46" t="str"/>
      <x:c r="D34" s="46" t="str"/>
      <x:c r="E34" s="46" t="str"/>
      <x:c r="F34" s="46" t="str"/>
      <x:c r="G34" s="69" t="str"/>
      <x:c r="H34" s="69" t="str"/>
      <x:c r="I34" s="69" t="str"/>
      <x:c r="J34" s="34" t="str">
        <x:f>IF(COUNT(G34:I34)&lt;2,"",MAX(G34:I34)-MIN(G34:I34))</x:f>
      </x:c>
      <x:c r="K34" s="69" t="str"/>
      <x:c r="L34" s="22" t="str">
        <x:f>IF(COUNT(G34:I34)&lt;2,"Não testado",IF(J34&lt;=K34,"Conciliado","Divergente"))</x:f>
        <x:v>Não testado</x:v>
      </x:c>
      <x:c r="M34" s="46" t="str"/>
      <x:c r="N34" s="46" t="str"/>
      <x:c r="O34" s="46" t="str"/>
      <x:c r="P34" s="46" t="str"/>
    </x:row>
    <x:row r="35" ht="38" customHeight="1">
      <x:c r="A35" s="46" t="str"/>
      <x:c r="B35" s="46" t="str"/>
      <x:c r="C35" s="46" t="str"/>
      <x:c r="D35" s="46" t="str"/>
      <x:c r="E35" s="46" t="str"/>
      <x:c r="F35" s="46" t="str"/>
      <x:c r="G35" s="69" t="str"/>
      <x:c r="H35" s="69" t="str"/>
      <x:c r="I35" s="69" t="str"/>
      <x:c r="J35" s="34" t="str">
        <x:f>IF(COUNT(G35:I35)&lt;2,"",MAX(G35:I35)-MIN(G35:I35))</x:f>
      </x:c>
      <x:c r="K35" s="69" t="str"/>
      <x:c r="L35" s="22" t="str">
        <x:f>IF(COUNT(G35:I35)&lt;2,"Não testado",IF(J35&lt;=K35,"Conciliado","Divergente"))</x:f>
        <x:v>Não testado</x:v>
      </x:c>
      <x:c r="M35" s="46" t="str"/>
      <x:c r="N35" s="46" t="str"/>
      <x:c r="O35" s="46" t="str"/>
      <x:c r="P35" s="46" t="str"/>
    </x:row>
    <x:row r="36" ht="38" customHeight="1">
      <x:c r="A36" s="46" t="str"/>
      <x:c r="B36" s="46" t="str"/>
      <x:c r="C36" s="46" t="str"/>
      <x:c r="D36" s="46" t="str"/>
      <x:c r="E36" s="46" t="str"/>
      <x:c r="F36" s="46" t="str"/>
      <x:c r="G36" s="69" t="str"/>
      <x:c r="H36" s="69" t="str"/>
      <x:c r="I36" s="69" t="str"/>
      <x:c r="J36" s="34" t="str">
        <x:f>IF(COUNT(G36:I36)&lt;2,"",MAX(G36:I36)-MIN(G36:I36))</x:f>
      </x:c>
      <x:c r="K36" s="69" t="str"/>
      <x:c r="L36" s="22" t="str">
        <x:f>IF(COUNT(G36:I36)&lt;2,"Não testado",IF(J36&lt;=K36,"Conciliado","Divergente"))</x:f>
        <x:v>Não testado</x:v>
      </x:c>
      <x:c r="M36" s="46" t="str"/>
      <x:c r="N36" s="46" t="str"/>
      <x:c r="O36" s="46" t="str"/>
      <x:c r="P36" s="46" t="str"/>
    </x:row>
    <x:row r="37" ht="38" customHeight="1">
      <x:c r="A37" s="46" t="str"/>
      <x:c r="B37" s="46" t="str"/>
      <x:c r="C37" s="46" t="str"/>
      <x:c r="D37" s="46" t="str"/>
      <x:c r="E37" s="46" t="str"/>
      <x:c r="F37" s="46" t="str"/>
      <x:c r="G37" s="69" t="str"/>
      <x:c r="H37" s="69" t="str"/>
      <x:c r="I37" s="69" t="str"/>
      <x:c r="J37" s="34" t="str">
        <x:f>IF(COUNT(G37:I37)&lt;2,"",MAX(G37:I37)-MIN(G37:I37))</x:f>
      </x:c>
      <x:c r="K37" s="69" t="str"/>
      <x:c r="L37" s="22" t="str">
        <x:f>IF(COUNT(G37:I37)&lt;2,"Não testado",IF(J37&lt;=K37,"Conciliado","Divergente"))</x:f>
        <x:v>Não testado</x:v>
      </x:c>
      <x:c r="M37" s="46" t="str"/>
      <x:c r="N37" s="46" t="str"/>
      <x:c r="O37" s="46" t="str"/>
      <x:c r="P37" s="46" t="str"/>
    </x:row>
    <x:row r="38" ht="38" customHeight="1">
      <x:c r="A38" s="46" t="str"/>
      <x:c r="B38" s="46" t="str"/>
      <x:c r="C38" s="46" t="str"/>
      <x:c r="D38" s="46" t="str"/>
      <x:c r="E38" s="46" t="str"/>
      <x:c r="F38" s="46" t="str"/>
      <x:c r="G38" s="69" t="str"/>
      <x:c r="H38" s="69" t="str"/>
      <x:c r="I38" s="69" t="str"/>
      <x:c r="J38" s="34" t="str">
        <x:f>IF(COUNT(G38:I38)&lt;2,"",MAX(G38:I38)-MIN(G38:I38))</x:f>
      </x:c>
      <x:c r="K38" s="69" t="str"/>
      <x:c r="L38" s="22" t="str">
        <x:f>IF(COUNT(G38:I38)&lt;2,"Não testado",IF(J38&lt;=K38,"Conciliado","Divergente"))</x:f>
        <x:v>Não testado</x:v>
      </x:c>
      <x:c r="M38" s="46" t="str"/>
      <x:c r="N38" s="46" t="str"/>
      <x:c r="O38" s="46" t="str"/>
      <x:c r="P38" s="46" t="str"/>
    </x:row>
    <x:row r="39" ht="38" customHeight="1">
      <x:c r="A39" s="46" t="str"/>
      <x:c r="B39" s="46" t="str"/>
      <x:c r="C39" s="46" t="str"/>
      <x:c r="D39" s="46" t="str"/>
      <x:c r="E39" s="46" t="str"/>
      <x:c r="F39" s="46" t="str"/>
      <x:c r="G39" s="69" t="str"/>
      <x:c r="H39" s="69" t="str"/>
      <x:c r="I39" s="69" t="str"/>
      <x:c r="J39" s="34" t="str">
        <x:f>IF(COUNT(G39:I39)&lt;2,"",MAX(G39:I39)-MIN(G39:I39))</x:f>
      </x:c>
      <x:c r="K39" s="69" t="str"/>
      <x:c r="L39" s="22" t="str">
        <x:f>IF(COUNT(G39:I39)&lt;2,"Não testado",IF(J39&lt;=K39,"Conciliado","Divergente"))</x:f>
        <x:v>Não testado</x:v>
      </x:c>
      <x:c r="M39" s="46" t="str"/>
      <x:c r="N39" s="46" t="str"/>
      <x:c r="O39" s="46" t="str"/>
      <x:c r="P39" s="46" t="str"/>
    </x:row>
    <x:row r="40" ht="38" customHeight="1">
      <x:c r="A40" s="46" t="str"/>
      <x:c r="B40" s="46" t="str"/>
      <x:c r="C40" s="46" t="str"/>
      <x:c r="D40" s="46" t="str"/>
      <x:c r="E40" s="46" t="str"/>
      <x:c r="F40" s="46" t="str"/>
      <x:c r="G40" s="69" t="str"/>
      <x:c r="H40" s="69" t="str"/>
      <x:c r="I40" s="69" t="str"/>
      <x:c r="J40" s="34" t="str">
        <x:f>IF(COUNT(G40:I40)&lt;2,"",MAX(G40:I40)-MIN(G40:I40))</x:f>
      </x:c>
      <x:c r="K40" s="69" t="str"/>
      <x:c r="L40" s="22" t="str">
        <x:f>IF(COUNT(G40:I40)&lt;2,"Não testado",IF(J40&lt;=K40,"Conciliado","Divergente"))</x:f>
        <x:v>Não testado</x:v>
      </x:c>
      <x:c r="M40" s="46" t="str"/>
      <x:c r="N40" s="46" t="str"/>
      <x:c r="O40" s="46" t="str"/>
      <x:c r="P40" s="46" t="str"/>
    </x:row>
    <x:row r="41" ht="38" customHeight="1">
      <x:c r="A41" s="46" t="str"/>
      <x:c r="B41" s="46" t="str"/>
      <x:c r="C41" s="46" t="str"/>
      <x:c r="D41" s="46" t="str"/>
      <x:c r="E41" s="46" t="str"/>
      <x:c r="F41" s="46" t="str"/>
      <x:c r="G41" s="69" t="str"/>
      <x:c r="H41" s="69" t="str"/>
      <x:c r="I41" s="69" t="str"/>
      <x:c r="J41" s="34" t="str">
        <x:f>IF(COUNT(G41:I41)&lt;2,"",MAX(G41:I41)-MIN(G41:I41))</x:f>
      </x:c>
      <x:c r="K41" s="69" t="str"/>
      <x:c r="L41" s="22" t="str">
        <x:f>IF(COUNT(G41:I41)&lt;2,"Não testado",IF(J41&lt;=K41,"Conciliado","Divergente"))</x:f>
        <x:v>Não testado</x:v>
      </x:c>
      <x:c r="M41" s="46" t="str"/>
      <x:c r="N41" s="46" t="str"/>
      <x:c r="O41" s="46" t="str"/>
      <x:c r="P41" s="46" t="str"/>
    </x:row>
    <x:row r="42" ht="38" customHeight="1">
      <x:c r="A42" s="46" t="str"/>
      <x:c r="B42" s="46" t="str"/>
      <x:c r="C42" s="46" t="str"/>
      <x:c r="D42" s="46" t="str"/>
      <x:c r="E42" s="46" t="str"/>
      <x:c r="F42" s="46" t="str"/>
      <x:c r="G42" s="69" t="str"/>
      <x:c r="H42" s="69" t="str"/>
      <x:c r="I42" s="69" t="str"/>
      <x:c r="J42" s="34" t="str">
        <x:f>IF(COUNT(G42:I42)&lt;2,"",MAX(G42:I42)-MIN(G42:I42))</x:f>
      </x:c>
      <x:c r="K42" s="69" t="str"/>
      <x:c r="L42" s="22" t="str">
        <x:f>IF(COUNT(G42:I42)&lt;2,"Não testado",IF(J42&lt;=K42,"Conciliado","Divergente"))</x:f>
        <x:v>Não testado</x:v>
      </x:c>
      <x:c r="M42" s="46" t="str"/>
      <x:c r="N42" s="46" t="str"/>
      <x:c r="O42" s="46" t="str"/>
      <x:c r="P42" s="46" t="str"/>
    </x:row>
    <x:row r="43" ht="38" customHeight="1">
      <x:c r="A43" s="46" t="str"/>
      <x:c r="B43" s="46" t="str"/>
      <x:c r="C43" s="46" t="str"/>
      <x:c r="D43" s="46" t="str"/>
      <x:c r="E43" s="46" t="str"/>
      <x:c r="F43" s="46" t="str"/>
      <x:c r="G43" s="69" t="str"/>
      <x:c r="H43" s="69" t="str"/>
      <x:c r="I43" s="69" t="str"/>
      <x:c r="J43" s="34" t="str">
        <x:f>IF(COUNT(G43:I43)&lt;2,"",MAX(G43:I43)-MIN(G43:I43))</x:f>
      </x:c>
      <x:c r="K43" s="69" t="str"/>
      <x:c r="L43" s="22" t="str">
        <x:f>IF(COUNT(G43:I43)&lt;2,"Não testado",IF(J43&lt;=K43,"Conciliado","Divergente"))</x:f>
        <x:v>Não testado</x:v>
      </x:c>
      <x:c r="M43" s="46" t="str"/>
      <x:c r="N43" s="46" t="str"/>
      <x:c r="O43" s="46" t="str"/>
      <x:c r="P43" s="46" t="str"/>
    </x:row>
    <x:row r="44" ht="38" customHeight="1">
      <x:c r="A44" s="46" t="str"/>
      <x:c r="B44" s="46" t="str"/>
      <x:c r="C44" s="46" t="str"/>
      <x:c r="D44" s="46" t="str"/>
      <x:c r="E44" s="46" t="str"/>
      <x:c r="F44" s="46" t="str"/>
      <x:c r="G44" s="69" t="str"/>
      <x:c r="H44" s="69" t="str"/>
      <x:c r="I44" s="69" t="str"/>
      <x:c r="J44" s="34" t="str">
        <x:f>IF(COUNT(G44:I44)&lt;2,"",MAX(G44:I44)-MIN(G44:I44))</x:f>
      </x:c>
      <x:c r="K44" s="69" t="str"/>
      <x:c r="L44" s="22" t="str">
        <x:f>IF(COUNT(G44:I44)&lt;2,"Não testado",IF(J44&lt;=K44,"Conciliado","Divergente"))</x:f>
        <x:v>Não testado</x:v>
      </x:c>
      <x:c r="M44" s="46" t="str"/>
      <x:c r="N44" s="46" t="str"/>
      <x:c r="O44" s="46" t="str"/>
      <x:c r="P44" s="46" t="str"/>
    </x:row>
    <x:row r="45" ht="38" customHeight="1">
      <x:c r="A45" s="46" t="str"/>
      <x:c r="B45" s="46" t="str"/>
      <x:c r="C45" s="46" t="str"/>
      <x:c r="D45" s="46" t="str"/>
      <x:c r="E45" s="46" t="str"/>
      <x:c r="F45" s="46" t="str"/>
      <x:c r="G45" s="69" t="str"/>
      <x:c r="H45" s="69" t="str"/>
      <x:c r="I45" s="69" t="str"/>
      <x:c r="J45" s="34" t="str">
        <x:f>IF(COUNT(G45:I45)&lt;2,"",MAX(G45:I45)-MIN(G45:I45))</x:f>
      </x:c>
      <x:c r="K45" s="69" t="str"/>
      <x:c r="L45" s="22" t="str">
        <x:f>IF(COUNT(G45:I45)&lt;2,"Não testado",IF(J45&lt;=K45,"Conciliado","Divergente"))</x:f>
        <x:v>Não testado</x:v>
      </x:c>
      <x:c r="M45" s="46" t="str"/>
      <x:c r="N45" s="46" t="str"/>
      <x:c r="O45" s="46" t="str"/>
      <x:c r="P45" s="46" t="str"/>
    </x:row>
    <x:row r="46" ht="38" customHeight="1">
      <x:c r="A46" s="46" t="str"/>
      <x:c r="B46" s="46" t="str"/>
      <x:c r="C46" s="46" t="str"/>
      <x:c r="D46" s="46" t="str"/>
      <x:c r="E46" s="46" t="str"/>
      <x:c r="F46" s="46" t="str"/>
      <x:c r="G46" s="69" t="str"/>
      <x:c r="H46" s="69" t="str"/>
      <x:c r="I46" s="69" t="str"/>
      <x:c r="J46" s="34" t="str">
        <x:f>IF(COUNT(G46:I46)&lt;2,"",MAX(G46:I46)-MIN(G46:I46))</x:f>
      </x:c>
      <x:c r="K46" s="69" t="str"/>
      <x:c r="L46" s="22" t="str">
        <x:f>IF(COUNT(G46:I46)&lt;2,"Não testado",IF(J46&lt;=K46,"Conciliado","Divergente"))</x:f>
        <x:v>Não testado</x:v>
      </x:c>
      <x:c r="M46" s="46" t="str"/>
      <x:c r="N46" s="46" t="str"/>
      <x:c r="O46" s="46" t="str"/>
      <x:c r="P46" s="46" t="str"/>
    </x:row>
    <x:row r="47" ht="38" customHeight="1">
      <x:c r="A47" s="46" t="str"/>
      <x:c r="B47" s="46" t="str"/>
      <x:c r="C47" s="46" t="str"/>
      <x:c r="D47" s="46" t="str"/>
      <x:c r="E47" s="46" t="str"/>
      <x:c r="F47" s="46" t="str"/>
      <x:c r="G47" s="69" t="str"/>
      <x:c r="H47" s="69" t="str"/>
      <x:c r="I47" s="69" t="str"/>
      <x:c r="J47" s="34" t="str">
        <x:f>IF(COUNT(G47:I47)&lt;2,"",MAX(G47:I47)-MIN(G47:I47))</x:f>
      </x:c>
      <x:c r="K47" s="69" t="str"/>
      <x:c r="L47" s="22" t="str">
        <x:f>IF(COUNT(G47:I47)&lt;2,"Não testado",IF(J47&lt;=K47,"Conciliado","Divergente"))</x:f>
        <x:v>Não testado</x:v>
      </x:c>
      <x:c r="M47" s="46" t="str"/>
      <x:c r="N47" s="46" t="str"/>
      <x:c r="O47" s="46" t="str"/>
      <x:c r="P47" s="46" t="str"/>
    </x:row>
    <x:row r="48" ht="38" customHeight="1">
      <x:c r="A48" s="46" t="str"/>
      <x:c r="B48" s="46" t="str"/>
      <x:c r="C48" s="46" t="str"/>
      <x:c r="D48" s="46" t="str"/>
      <x:c r="E48" s="46" t="str"/>
      <x:c r="F48" s="46" t="str"/>
      <x:c r="G48" s="69" t="str"/>
      <x:c r="H48" s="69" t="str"/>
      <x:c r="I48" s="69" t="str"/>
      <x:c r="J48" s="34" t="str">
        <x:f>IF(COUNT(G48:I48)&lt;2,"",MAX(G48:I48)-MIN(G48:I48))</x:f>
      </x:c>
      <x:c r="K48" s="69" t="str"/>
      <x:c r="L48" s="22" t="str">
        <x:f>IF(COUNT(G48:I48)&lt;2,"Não testado",IF(J48&lt;=K48,"Conciliado","Divergente"))</x:f>
        <x:v>Não testado</x:v>
      </x:c>
      <x:c r="M48" s="46" t="str"/>
      <x:c r="N48" s="46" t="str"/>
      <x:c r="O48" s="46" t="str"/>
      <x:c r="P48" s="46" t="str"/>
    </x:row>
    <x:row r="49" ht="38" customHeight="1">
      <x:c r="A49" s="46" t="str"/>
      <x:c r="B49" s="46" t="str"/>
      <x:c r="C49" s="46" t="str"/>
      <x:c r="D49" s="46" t="str"/>
      <x:c r="E49" s="46" t="str"/>
      <x:c r="F49" s="46" t="str"/>
      <x:c r="G49" s="69" t="str"/>
      <x:c r="H49" s="69" t="str"/>
      <x:c r="I49" s="69" t="str"/>
      <x:c r="J49" s="34" t="str">
        <x:f>IF(COUNT(G49:I49)&lt;2,"",MAX(G49:I49)-MIN(G49:I49))</x:f>
      </x:c>
      <x:c r="K49" s="69" t="str"/>
      <x:c r="L49" s="22" t="str">
        <x:f>IF(COUNT(G49:I49)&lt;2,"Não testado",IF(J49&lt;=K49,"Conciliado","Divergente"))</x:f>
        <x:v>Não testado</x:v>
      </x:c>
      <x:c r="M49" s="46" t="str"/>
      <x:c r="N49" s="46" t="str"/>
      <x:c r="O49" s="46" t="str"/>
      <x:c r="P49" s="46" t="str"/>
    </x:row>
    <x:row r="50" ht="38" customHeight="1">
      <x:c r="A50" s="46" t="str"/>
      <x:c r="B50" s="46" t="str"/>
      <x:c r="C50" s="46" t="str"/>
      <x:c r="D50" s="46" t="str"/>
      <x:c r="E50" s="46" t="str"/>
      <x:c r="F50" s="46" t="str"/>
      <x:c r="G50" s="69" t="str"/>
      <x:c r="H50" s="69" t="str"/>
      <x:c r="I50" s="69" t="str"/>
      <x:c r="J50" s="34" t="str">
        <x:f>IF(COUNT(G50:I50)&lt;2,"",MAX(G50:I50)-MIN(G50:I50))</x:f>
      </x:c>
      <x:c r="K50" s="69" t="str"/>
      <x:c r="L50" s="22" t="str">
        <x:f>IF(COUNT(G50:I50)&lt;2,"Não testado",IF(J50&lt;=K50,"Conciliado","Divergente"))</x:f>
        <x:v>Não testado</x:v>
      </x:c>
      <x:c r="M50" s="46" t="str"/>
      <x:c r="N50" s="46" t="str"/>
      <x:c r="O50" s="46" t="str"/>
      <x:c r="P50" s="46" t="str"/>
    </x:row>
    <x:row r="51" ht="38" customHeight="1">
      <x:c r="A51" s="46" t="str"/>
      <x:c r="B51" s="46" t="str"/>
      <x:c r="C51" s="46" t="str"/>
      <x:c r="D51" s="46" t="str"/>
      <x:c r="E51" s="46" t="str"/>
      <x:c r="F51" s="46" t="str"/>
      <x:c r="G51" s="69" t="str"/>
      <x:c r="H51" s="69" t="str"/>
      <x:c r="I51" s="69" t="str"/>
      <x:c r="J51" s="34" t="str">
        <x:f>IF(COUNT(G51:I51)&lt;2,"",MAX(G51:I51)-MIN(G51:I51))</x:f>
      </x:c>
      <x:c r="K51" s="69" t="str"/>
      <x:c r="L51" s="22" t="str">
        <x:f>IF(COUNT(G51:I51)&lt;2,"Não testado",IF(J51&lt;=K51,"Conciliado","Divergente"))</x:f>
        <x:v>Não testado</x:v>
      </x:c>
      <x:c r="M51" s="46" t="str"/>
      <x:c r="N51" s="46" t="str"/>
      <x:c r="O51" s="46" t="str"/>
      <x:c r="P51" s="46" t="str"/>
    </x:row>
    <x:row r="52" ht="38" customHeight="1">
      <x:c r="A52" s="46" t="str"/>
      <x:c r="B52" s="46" t="str"/>
      <x:c r="C52" s="46" t="str"/>
      <x:c r="D52" s="46" t="str"/>
      <x:c r="E52" s="46" t="str"/>
      <x:c r="F52" s="46" t="str"/>
      <x:c r="G52" s="69" t="str"/>
      <x:c r="H52" s="69" t="str"/>
      <x:c r="I52" s="69" t="str"/>
      <x:c r="J52" s="34" t="str">
        <x:f>IF(COUNT(G52:I52)&lt;2,"",MAX(G52:I52)-MIN(G52:I52))</x:f>
      </x:c>
      <x:c r="K52" s="69" t="str"/>
      <x:c r="L52" s="22" t="str">
        <x:f>IF(COUNT(G52:I52)&lt;2,"Não testado",IF(J52&lt;=K52,"Conciliado","Divergente"))</x:f>
        <x:v>Não testado</x:v>
      </x:c>
      <x:c r="M52" s="46" t="str"/>
      <x:c r="N52" s="46" t="str"/>
      <x:c r="O52" s="46" t="str"/>
      <x:c r="P52" s="46" t="str"/>
    </x:row>
    <x:row r="53" ht="38" customHeight="1">
      <x:c r="A53" s="46" t="str"/>
      <x:c r="B53" s="46" t="str"/>
      <x:c r="C53" s="46" t="str"/>
      <x:c r="D53" s="46" t="str"/>
      <x:c r="E53" s="46" t="str"/>
      <x:c r="F53" s="46" t="str"/>
      <x:c r="G53" s="69" t="str"/>
      <x:c r="H53" s="69" t="str"/>
      <x:c r="I53" s="69" t="str"/>
      <x:c r="J53" s="34" t="str">
        <x:f>IF(COUNT(G53:I53)&lt;2,"",MAX(G53:I53)-MIN(G53:I53))</x:f>
      </x:c>
      <x:c r="K53" s="69" t="str"/>
      <x:c r="L53" s="22" t="str">
        <x:f>IF(COUNT(G53:I53)&lt;2,"Não testado",IF(J53&lt;=K53,"Conciliado","Divergente"))</x:f>
        <x:v>Não testado</x:v>
      </x:c>
      <x:c r="M53" s="46" t="str"/>
      <x:c r="N53" s="46" t="str"/>
      <x:c r="O53" s="46" t="str"/>
      <x:c r="P53" s="46" t="str"/>
    </x:row>
    <x:row r="54" ht="38" customHeight="1">
      <x:c r="A54" s="46" t="str"/>
      <x:c r="B54" s="46" t="str"/>
      <x:c r="C54" s="46" t="str"/>
      <x:c r="D54" s="46" t="str"/>
      <x:c r="E54" s="46" t="str"/>
      <x:c r="F54" s="46" t="str"/>
      <x:c r="G54" s="69" t="str"/>
      <x:c r="H54" s="69" t="str"/>
      <x:c r="I54" s="69" t="str"/>
      <x:c r="J54" s="34" t="str">
        <x:f>IF(COUNT(G54:I54)&lt;2,"",MAX(G54:I54)-MIN(G54:I54))</x:f>
      </x:c>
      <x:c r="K54" s="69" t="str"/>
      <x:c r="L54" s="22" t="str">
        <x:f>IF(COUNT(G54:I54)&lt;2,"Não testado",IF(J54&lt;=K54,"Conciliado","Divergente"))</x:f>
        <x:v>Não testado</x:v>
      </x:c>
      <x:c r="M54" s="46" t="str"/>
      <x:c r="N54" s="46" t="str"/>
      <x:c r="O54" s="46" t="str"/>
      <x:c r="P54" s="46" t="str"/>
    </x:row>
    <x:row r="55" ht="38" customHeight="1">
      <x:c r="A55" s="46" t="str"/>
      <x:c r="B55" s="46" t="str"/>
      <x:c r="C55" s="46" t="str"/>
      <x:c r="D55" s="46" t="str"/>
      <x:c r="E55" s="46" t="str"/>
      <x:c r="F55" s="46" t="str"/>
      <x:c r="G55" s="69" t="str"/>
      <x:c r="H55" s="69" t="str"/>
      <x:c r="I55" s="69" t="str"/>
      <x:c r="J55" s="34" t="str">
        <x:f>IF(COUNT(G55:I55)&lt;2,"",MAX(G55:I55)-MIN(G55:I55))</x:f>
      </x:c>
      <x:c r="K55" s="69" t="str"/>
      <x:c r="L55" s="22" t="str">
        <x:f>IF(COUNT(G55:I55)&lt;2,"Não testado",IF(J55&lt;=K55,"Conciliado","Divergente"))</x:f>
        <x:v>Não testado</x:v>
      </x:c>
      <x:c r="M55" s="46" t="str"/>
      <x:c r="N55" s="46" t="str"/>
      <x:c r="O55" s="46" t="str"/>
      <x:c r="P55" s="46" t="str"/>
    </x:row>
    <x:row r="56" ht="38" customHeight="1">
      <x:c r="A56" s="46" t="str"/>
      <x:c r="B56" s="46" t="str"/>
      <x:c r="C56" s="46" t="str"/>
      <x:c r="D56" s="46" t="str"/>
      <x:c r="E56" s="46" t="str"/>
      <x:c r="F56" s="46" t="str"/>
      <x:c r="G56" s="69" t="str"/>
      <x:c r="H56" s="69" t="str"/>
      <x:c r="I56" s="69" t="str"/>
      <x:c r="J56" s="34" t="str">
        <x:f>IF(COUNT(G56:I56)&lt;2,"",MAX(G56:I56)-MIN(G56:I56))</x:f>
      </x:c>
      <x:c r="K56" s="69" t="str"/>
      <x:c r="L56" s="22" t="str">
        <x:f>IF(COUNT(G56:I56)&lt;2,"Não testado",IF(J56&lt;=K56,"Conciliado","Divergente"))</x:f>
        <x:v>Não testado</x:v>
      </x:c>
      <x:c r="M56" s="46" t="str"/>
      <x:c r="N56" s="46" t="str"/>
      <x:c r="O56" s="46" t="str"/>
      <x:c r="P56" s="46" t="str"/>
    </x:row>
    <x:row r="57" ht="38" customHeight="1">
      <x:c r="A57" s="46" t="str"/>
      <x:c r="B57" s="46" t="str"/>
      <x:c r="C57" s="46" t="str"/>
      <x:c r="D57" s="46" t="str"/>
      <x:c r="E57" s="46" t="str"/>
      <x:c r="F57" s="46" t="str"/>
      <x:c r="G57" s="69" t="str"/>
      <x:c r="H57" s="69" t="str"/>
      <x:c r="I57" s="69" t="str"/>
      <x:c r="J57" s="34" t="str">
        <x:f>IF(COUNT(G57:I57)&lt;2,"",MAX(G57:I57)-MIN(G57:I57))</x:f>
      </x:c>
      <x:c r="K57" s="69" t="str"/>
      <x:c r="L57" s="22" t="str">
        <x:f>IF(COUNT(G57:I57)&lt;2,"Não testado",IF(J57&lt;=K57,"Conciliado","Divergente"))</x:f>
        <x:v>Não testado</x:v>
      </x:c>
      <x:c r="M57" s="46" t="str"/>
      <x:c r="N57" s="46" t="str"/>
      <x:c r="O57" s="46" t="str"/>
      <x:c r="P57" s="46" t="str"/>
    </x:row>
    <x:row r="58" ht="38" customHeight="1">
      <x:c r="A58" s="46" t="str"/>
      <x:c r="B58" s="46" t="str"/>
      <x:c r="C58" s="46" t="str"/>
      <x:c r="D58" s="46" t="str"/>
      <x:c r="E58" s="46" t="str"/>
      <x:c r="F58" s="46" t="str"/>
      <x:c r="G58" s="69" t="str"/>
      <x:c r="H58" s="69" t="str"/>
      <x:c r="I58" s="69" t="str"/>
      <x:c r="J58" s="34" t="str">
        <x:f>IF(COUNT(G58:I58)&lt;2,"",MAX(G58:I58)-MIN(G58:I58))</x:f>
      </x:c>
      <x:c r="K58" s="69" t="str"/>
      <x:c r="L58" s="22" t="str">
        <x:f>IF(COUNT(G58:I58)&lt;2,"Não testado",IF(J58&lt;=K58,"Conciliado","Divergente"))</x:f>
        <x:v>Não testado</x:v>
      </x:c>
      <x:c r="M58" s="46" t="str"/>
      <x:c r="N58" s="46" t="str"/>
      <x:c r="O58" s="46" t="str"/>
      <x:c r="P58" s="46" t="str"/>
    </x:row>
    <x:row r="59" ht="38" customHeight="1">
      <x:c r="A59" s="46" t="str"/>
      <x:c r="B59" s="46" t="str"/>
      <x:c r="C59" s="46" t="str"/>
      <x:c r="D59" s="46" t="str"/>
      <x:c r="E59" s="46" t="str"/>
      <x:c r="F59" s="46" t="str"/>
      <x:c r="G59" s="69" t="str"/>
      <x:c r="H59" s="69" t="str"/>
      <x:c r="I59" s="69" t="str"/>
      <x:c r="J59" s="34" t="str">
        <x:f>IF(COUNT(G59:I59)&lt;2,"",MAX(G59:I59)-MIN(G59:I59))</x:f>
      </x:c>
      <x:c r="K59" s="69" t="str"/>
      <x:c r="L59" s="22" t="str">
        <x:f>IF(COUNT(G59:I59)&lt;2,"Não testado",IF(J59&lt;=K59,"Conciliado","Divergente"))</x:f>
        <x:v>Não testado</x:v>
      </x:c>
      <x:c r="M59" s="46" t="str"/>
      <x:c r="N59" s="46" t="str"/>
      <x:c r="O59" s="46" t="str"/>
      <x:c r="P59" s="46" t="str"/>
    </x:row>
    <x:row r="60" ht="38" customHeight="1">
      <x:c r="A60" s="46" t="str"/>
      <x:c r="B60" s="46" t="str"/>
      <x:c r="C60" s="46" t="str"/>
      <x:c r="D60" s="46" t="str"/>
      <x:c r="E60" s="46" t="str"/>
      <x:c r="F60" s="46" t="str"/>
      <x:c r="G60" s="69" t="str"/>
      <x:c r="H60" s="69" t="str"/>
      <x:c r="I60" s="69" t="str"/>
      <x:c r="J60" s="34" t="str">
        <x:f>IF(COUNT(G60:I60)&lt;2,"",MAX(G60:I60)-MIN(G60:I60))</x:f>
      </x:c>
      <x:c r="K60" s="69" t="str"/>
      <x:c r="L60" s="22" t="str">
        <x:f>IF(COUNT(G60:I60)&lt;2,"Não testado",IF(J60&lt;=K60,"Conciliado","Divergente"))</x:f>
        <x:v>Não testado</x:v>
      </x:c>
      <x:c r="M60" s="46" t="str"/>
      <x:c r="N60" s="46" t="str"/>
      <x:c r="O60" s="46" t="str"/>
      <x:c r="P60" s="46" t="str"/>
    </x:row>
    <x:row r="61" ht="38" customHeight="1">
      <x:c r="A61" s="46" t="str"/>
      <x:c r="B61" s="46" t="str"/>
      <x:c r="C61" s="46" t="str"/>
      <x:c r="D61" s="46" t="str"/>
      <x:c r="E61" s="46" t="str"/>
      <x:c r="F61" s="46" t="str"/>
      <x:c r="G61" s="69" t="str"/>
      <x:c r="H61" s="69" t="str"/>
      <x:c r="I61" s="69" t="str"/>
      <x:c r="J61" s="34" t="str">
        <x:f>IF(COUNT(G61:I61)&lt;2,"",MAX(G61:I61)-MIN(G61:I61))</x:f>
      </x:c>
      <x:c r="K61" s="69" t="str"/>
      <x:c r="L61" s="22" t="str">
        <x:f>IF(COUNT(G61:I61)&lt;2,"Não testado",IF(J61&lt;=K61,"Conciliado","Divergente"))</x:f>
        <x:v>Não testado</x:v>
      </x:c>
      <x:c r="M61" s="46" t="str"/>
      <x:c r="N61" s="46" t="str"/>
      <x:c r="O61" s="46" t="str"/>
      <x:c r="P61" s="46" t="str"/>
    </x:row>
    <x:row r="62" ht="38" customHeight="1">
      <x:c r="A62" s="46" t="str"/>
      <x:c r="B62" s="46" t="str"/>
      <x:c r="C62" s="46" t="str"/>
      <x:c r="D62" s="46" t="str"/>
      <x:c r="E62" s="46" t="str"/>
      <x:c r="F62" s="46" t="str"/>
      <x:c r="G62" s="69" t="str"/>
      <x:c r="H62" s="69" t="str"/>
      <x:c r="I62" s="69" t="str"/>
      <x:c r="J62" s="34" t="str">
        <x:f>IF(COUNT(G62:I62)&lt;2,"",MAX(G62:I62)-MIN(G62:I62))</x:f>
      </x:c>
      <x:c r="K62" s="69" t="str"/>
      <x:c r="L62" s="22" t="str">
        <x:f>IF(COUNT(G62:I62)&lt;2,"Não testado",IF(J62&lt;=K62,"Conciliado","Divergente"))</x:f>
        <x:v>Não testado</x:v>
      </x:c>
      <x:c r="M62" s="46" t="str"/>
      <x:c r="N62" s="46" t="str"/>
      <x:c r="O62" s="46" t="str"/>
      <x:c r="P62" s="46" t="str"/>
    </x:row>
    <x:row r="63" ht="38" customHeight="1">
      <x:c r="A63" s="46" t="str"/>
      <x:c r="B63" s="46" t="str"/>
      <x:c r="C63" s="46" t="str"/>
      <x:c r="D63" s="46" t="str"/>
      <x:c r="E63" s="46" t="str"/>
      <x:c r="F63" s="46" t="str"/>
      <x:c r="G63" s="69" t="str"/>
      <x:c r="H63" s="69" t="str"/>
      <x:c r="I63" s="69" t="str"/>
      <x:c r="J63" s="34" t="str">
        <x:f>IF(COUNT(G63:I63)&lt;2,"",MAX(G63:I63)-MIN(G63:I63))</x:f>
      </x:c>
      <x:c r="K63" s="69" t="str"/>
      <x:c r="L63" s="22" t="str">
        <x:f>IF(COUNT(G63:I63)&lt;2,"Não testado",IF(J63&lt;=K63,"Conciliado","Divergente"))</x:f>
        <x:v>Não testado</x:v>
      </x:c>
      <x:c r="M63" s="46" t="str"/>
      <x:c r="N63" s="46" t="str"/>
      <x:c r="O63" s="46" t="str"/>
      <x:c r="P63" s="46" t="str"/>
    </x:row>
    <x:row r="64" ht="38" customHeight="1">
      <x:c r="A64" s="46" t="str"/>
      <x:c r="B64" s="46" t="str"/>
      <x:c r="C64" s="46" t="str"/>
      <x:c r="D64" s="46" t="str"/>
      <x:c r="E64" s="46" t="str"/>
      <x:c r="F64" s="46" t="str"/>
      <x:c r="G64" s="69" t="str"/>
      <x:c r="H64" s="69" t="str"/>
      <x:c r="I64" s="69" t="str"/>
      <x:c r="J64" s="34" t="str">
        <x:f>IF(COUNT(G64:I64)&lt;2,"",MAX(G64:I64)-MIN(G64:I64))</x:f>
      </x:c>
      <x:c r="K64" s="69" t="str"/>
      <x:c r="L64" s="22" t="str">
        <x:f>IF(COUNT(G64:I64)&lt;2,"Não testado",IF(J64&lt;=K64,"Conciliado","Divergente"))</x:f>
        <x:v>Não testado</x:v>
      </x:c>
      <x:c r="M64" s="46" t="str"/>
      <x:c r="N64" s="46" t="str"/>
      <x:c r="O64" s="46" t="str"/>
      <x:c r="P64" s="46" t="str"/>
    </x:row>
    <x:row r="65" ht="38" customHeight="1">
      <x:c r="A65" s="46" t="str"/>
      <x:c r="B65" s="46" t="str"/>
      <x:c r="C65" s="46" t="str"/>
      <x:c r="D65" s="46" t="str"/>
      <x:c r="E65" s="46" t="str"/>
      <x:c r="F65" s="46" t="str"/>
      <x:c r="G65" s="69" t="str"/>
      <x:c r="H65" s="69" t="str"/>
      <x:c r="I65" s="69" t="str"/>
      <x:c r="J65" s="34" t="str">
        <x:f>IF(COUNT(G65:I65)&lt;2,"",MAX(G65:I65)-MIN(G65:I65))</x:f>
      </x:c>
      <x:c r="K65" s="69" t="str"/>
      <x:c r="L65" s="22" t="str">
        <x:f>IF(COUNT(G65:I65)&lt;2,"Não testado",IF(J65&lt;=K65,"Conciliado","Divergente"))</x:f>
        <x:v>Não testado</x:v>
      </x:c>
      <x:c r="M65" s="46" t="str"/>
      <x:c r="N65" s="46" t="str"/>
      <x:c r="O65" s="46" t="str"/>
      <x:c r="P65" s="46" t="str"/>
    </x:row>
    <x:row r="66" ht="38" customHeight="1">
      <x:c r="A66" s="46" t="str"/>
      <x:c r="B66" s="46" t="str"/>
      <x:c r="C66" s="46" t="str"/>
      <x:c r="D66" s="46" t="str"/>
      <x:c r="E66" s="46" t="str"/>
      <x:c r="F66" s="46" t="str"/>
      <x:c r="G66" s="69" t="str"/>
      <x:c r="H66" s="69" t="str"/>
      <x:c r="I66" s="69" t="str"/>
      <x:c r="J66" s="34" t="str">
        <x:f>IF(COUNT(G66:I66)&lt;2,"",MAX(G66:I66)-MIN(G66:I66))</x:f>
      </x:c>
      <x:c r="K66" s="69" t="str"/>
      <x:c r="L66" s="22" t="str">
        <x:f>IF(COUNT(G66:I66)&lt;2,"Não testado",IF(J66&lt;=K66,"Conciliado","Divergente"))</x:f>
        <x:v>Não testado</x:v>
      </x:c>
      <x:c r="M66" s="46" t="str"/>
      <x:c r="N66" s="46" t="str"/>
      <x:c r="O66" s="46" t="str"/>
      <x:c r="P66" s="46" t="str"/>
    </x:row>
    <x:row r="67" ht="38" customHeight="1">
      <x:c r="A67" s="46" t="str"/>
      <x:c r="B67" s="46" t="str"/>
      <x:c r="C67" s="46" t="str"/>
      <x:c r="D67" s="46" t="str"/>
      <x:c r="E67" s="46" t="str"/>
      <x:c r="F67" s="46" t="str"/>
      <x:c r="G67" s="69" t="str"/>
      <x:c r="H67" s="69" t="str"/>
      <x:c r="I67" s="69" t="str"/>
      <x:c r="J67" s="34" t="str">
        <x:f>IF(COUNT(G67:I67)&lt;2,"",MAX(G67:I67)-MIN(G67:I67))</x:f>
      </x:c>
      <x:c r="K67" s="69" t="str"/>
      <x:c r="L67" s="22" t="str">
        <x:f>IF(COUNT(G67:I67)&lt;2,"Não testado",IF(J67&lt;=K67,"Conciliado","Divergente"))</x:f>
        <x:v>Não testado</x:v>
      </x:c>
      <x:c r="M67" s="46" t="str"/>
      <x:c r="N67" s="46" t="str"/>
      <x:c r="O67" s="46" t="str"/>
      <x:c r="P67" s="46" t="str"/>
    </x:row>
    <x:row r="68" ht="38" customHeight="1">
      <x:c r="A68" s="46" t="str"/>
      <x:c r="B68" s="46" t="str"/>
      <x:c r="C68" s="46" t="str"/>
      <x:c r="D68" s="46" t="str"/>
      <x:c r="E68" s="46" t="str"/>
      <x:c r="F68" s="46" t="str"/>
      <x:c r="G68" s="69" t="str"/>
      <x:c r="H68" s="69" t="str"/>
      <x:c r="I68" s="69" t="str"/>
      <x:c r="J68" s="34" t="str">
        <x:f>IF(COUNT(G68:I68)&lt;2,"",MAX(G68:I68)-MIN(G68:I68))</x:f>
      </x:c>
      <x:c r="K68" s="69" t="str"/>
      <x:c r="L68" s="22" t="str">
        <x:f>IF(COUNT(G68:I68)&lt;2,"Não testado",IF(J68&lt;=K68,"Conciliado","Divergente"))</x:f>
        <x:v>Não testado</x:v>
      </x:c>
      <x:c r="M68" s="46" t="str"/>
      <x:c r="N68" s="46" t="str"/>
      <x:c r="O68" s="46" t="str"/>
      <x:c r="P68" s="46" t="str"/>
    </x:row>
    <x:row r="69" ht="38" customHeight="1">
      <x:c r="A69" s="46" t="str"/>
      <x:c r="B69" s="46" t="str"/>
      <x:c r="C69" s="46" t="str"/>
      <x:c r="D69" s="46" t="str"/>
      <x:c r="E69" s="46" t="str"/>
      <x:c r="F69" s="46" t="str"/>
      <x:c r="G69" s="69" t="str"/>
      <x:c r="H69" s="69" t="str"/>
      <x:c r="I69" s="69" t="str"/>
      <x:c r="J69" s="34" t="str">
        <x:f>IF(COUNT(G69:I69)&lt;2,"",MAX(G69:I69)-MIN(G69:I69))</x:f>
      </x:c>
      <x:c r="K69" s="69" t="str"/>
      <x:c r="L69" s="22" t="str">
        <x:f>IF(COUNT(G69:I69)&lt;2,"Não testado",IF(J69&lt;=K69,"Conciliado","Divergente"))</x:f>
        <x:v>Não testado</x:v>
      </x:c>
      <x:c r="M69" s="46" t="str"/>
      <x:c r="N69" s="46" t="str"/>
      <x:c r="O69" s="46" t="str"/>
      <x:c r="P69" s="46" t="str"/>
    </x:row>
    <x:row r="70" ht="38" customHeight="1">
      <x:c r="A70" s="46" t="str"/>
      <x:c r="B70" s="46" t="str"/>
      <x:c r="C70" s="46" t="str"/>
      <x:c r="D70" s="46" t="str"/>
      <x:c r="E70" s="46" t="str"/>
      <x:c r="F70" s="46" t="str"/>
      <x:c r="G70" s="69" t="str"/>
      <x:c r="H70" s="69" t="str"/>
      <x:c r="I70" s="69" t="str"/>
      <x:c r="J70" s="34" t="str">
        <x:f>IF(COUNT(G70:I70)&lt;2,"",MAX(G70:I70)-MIN(G70:I70))</x:f>
      </x:c>
      <x:c r="K70" s="69" t="str"/>
      <x:c r="L70" s="22" t="str">
        <x:f>IF(COUNT(G70:I70)&lt;2,"Não testado",IF(J70&lt;=K70,"Conciliado","Divergente"))</x:f>
        <x:v>Não testado</x:v>
      </x:c>
      <x:c r="M70" s="46" t="str"/>
      <x:c r="N70" s="46" t="str"/>
      <x:c r="O70" s="46" t="str"/>
      <x:c r="P70" s="46" t="str"/>
    </x:row>
    <x:row r="71" ht="38" customHeight="1">
      <x:c r="A71" s="46" t="str"/>
      <x:c r="B71" s="46" t="str"/>
      <x:c r="C71" s="46" t="str"/>
      <x:c r="D71" s="46" t="str"/>
      <x:c r="E71" s="46" t="str"/>
      <x:c r="F71" s="46" t="str"/>
      <x:c r="G71" s="69" t="str"/>
      <x:c r="H71" s="69" t="str"/>
      <x:c r="I71" s="69" t="str"/>
      <x:c r="J71" s="34" t="str">
        <x:f>IF(COUNT(G71:I71)&lt;2,"",MAX(G71:I71)-MIN(G71:I71))</x:f>
      </x:c>
      <x:c r="K71" s="69" t="str"/>
      <x:c r="L71" s="22" t="str">
        <x:f>IF(COUNT(G71:I71)&lt;2,"Não testado",IF(J71&lt;=K71,"Conciliado","Divergente"))</x:f>
        <x:v>Não testado</x:v>
      </x:c>
      <x:c r="M71" s="46" t="str"/>
      <x:c r="N71" s="46" t="str"/>
      <x:c r="O71" s="46" t="str"/>
      <x:c r="P71" s="46" t="str"/>
    </x:row>
    <x:row r="72" ht="38" customHeight="1">
      <x:c r="A72" s="46" t="str"/>
      <x:c r="B72" s="46" t="str"/>
      <x:c r="C72" s="46" t="str"/>
      <x:c r="D72" s="46" t="str"/>
      <x:c r="E72" s="46" t="str"/>
      <x:c r="F72" s="46" t="str"/>
      <x:c r="G72" s="69" t="str"/>
      <x:c r="H72" s="69" t="str"/>
      <x:c r="I72" s="69" t="str"/>
      <x:c r="J72" s="34" t="str">
        <x:f>IF(COUNT(G72:I72)&lt;2,"",MAX(G72:I72)-MIN(G72:I72))</x:f>
      </x:c>
      <x:c r="K72" s="69" t="str"/>
      <x:c r="L72" s="22" t="str">
        <x:f>IF(COUNT(G72:I72)&lt;2,"Não testado",IF(J72&lt;=K72,"Conciliado","Divergente"))</x:f>
        <x:v>Não testado</x:v>
      </x:c>
      <x:c r="M72" s="46" t="str"/>
      <x:c r="N72" s="46" t="str"/>
      <x:c r="O72" s="46" t="str"/>
      <x:c r="P72" s="46" t="str"/>
    </x:row>
    <x:row r="73" ht="38" customHeight="1">
      <x:c r="A73" s="46" t="str"/>
      <x:c r="B73" s="46" t="str"/>
      <x:c r="C73" s="46" t="str"/>
      <x:c r="D73" s="46" t="str"/>
      <x:c r="E73" s="46" t="str"/>
      <x:c r="F73" s="46" t="str"/>
      <x:c r="G73" s="69" t="str"/>
      <x:c r="H73" s="69" t="str"/>
      <x:c r="I73" s="69" t="str"/>
      <x:c r="J73" s="34" t="str">
        <x:f>IF(COUNT(G73:I73)&lt;2,"",MAX(G73:I73)-MIN(G73:I73))</x:f>
      </x:c>
      <x:c r="K73" s="69" t="str"/>
      <x:c r="L73" s="22" t="str">
        <x:f>IF(COUNT(G73:I73)&lt;2,"Não testado",IF(J73&lt;=K73,"Conciliado","Divergente"))</x:f>
        <x:v>Não testado</x:v>
      </x:c>
      <x:c r="M73" s="46" t="str"/>
      <x:c r="N73" s="46" t="str"/>
      <x:c r="O73" s="46" t="str"/>
      <x:c r="P73" s="46" t="str"/>
    </x:row>
    <x:row r="74" ht="38" customHeight="1">
      <x:c r="A74" s="46" t="str"/>
      <x:c r="B74" s="46" t="str"/>
      <x:c r="C74" s="46" t="str"/>
      <x:c r="D74" s="46" t="str"/>
      <x:c r="E74" s="46" t="str"/>
      <x:c r="F74" s="46" t="str"/>
      <x:c r="G74" s="69" t="str"/>
      <x:c r="H74" s="69" t="str"/>
      <x:c r="I74" s="69" t="str"/>
      <x:c r="J74" s="34" t="str">
        <x:f>IF(COUNT(G74:I74)&lt;2,"",MAX(G74:I74)-MIN(G74:I74))</x:f>
      </x:c>
      <x:c r="K74" s="69" t="str"/>
      <x:c r="L74" s="22" t="str">
        <x:f>IF(COUNT(G74:I74)&lt;2,"Não testado",IF(J74&lt;=K74,"Conciliado","Divergente"))</x:f>
        <x:v>Não testado</x:v>
      </x:c>
      <x:c r="M74" s="46" t="str"/>
      <x:c r="N74" s="46" t="str"/>
      <x:c r="O74" s="46" t="str"/>
      <x:c r="P74" s="46" t="str"/>
    </x:row>
    <x:row r="75" ht="38" customHeight="1">
      <x:c r="A75" s="46" t="str"/>
      <x:c r="B75" s="46" t="str"/>
      <x:c r="C75" s="46" t="str"/>
      <x:c r="D75" s="46" t="str"/>
      <x:c r="E75" s="46" t="str"/>
      <x:c r="F75" s="46" t="str"/>
      <x:c r="G75" s="69" t="str"/>
      <x:c r="H75" s="69" t="str"/>
      <x:c r="I75" s="69" t="str"/>
      <x:c r="J75" s="34" t="str">
        <x:f>IF(COUNT(G75:I75)&lt;2,"",MAX(G75:I75)-MIN(G75:I75))</x:f>
      </x:c>
      <x:c r="K75" s="69" t="str"/>
      <x:c r="L75" s="22" t="str">
        <x:f>IF(COUNT(G75:I75)&lt;2,"Não testado",IF(J75&lt;=K75,"Conciliado","Divergente"))</x:f>
        <x:v>Não testado</x:v>
      </x:c>
      <x:c r="M75" s="46" t="str"/>
      <x:c r="N75" s="46" t="str"/>
      <x:c r="O75" s="46" t="str"/>
      <x:c r="P75" s="46" t="str"/>
    </x:row>
    <x:row r="76" ht="38" customHeight="1">
      <x:c r="A76" s="46" t="str"/>
      <x:c r="B76" s="46" t="str"/>
      <x:c r="C76" s="46" t="str"/>
      <x:c r="D76" s="46" t="str"/>
      <x:c r="E76" s="46" t="str"/>
      <x:c r="F76" s="46" t="str"/>
      <x:c r="G76" s="69" t="str"/>
      <x:c r="H76" s="69" t="str"/>
      <x:c r="I76" s="69" t="str"/>
      <x:c r="J76" s="34" t="str">
        <x:f>IF(COUNT(G76:I76)&lt;2,"",MAX(G76:I76)-MIN(G76:I76))</x:f>
      </x:c>
      <x:c r="K76" s="69" t="str"/>
      <x:c r="L76" s="22" t="str">
        <x:f>IF(COUNT(G76:I76)&lt;2,"Não testado",IF(J76&lt;=K76,"Conciliado","Divergente"))</x:f>
        <x:v>Não testado</x:v>
      </x:c>
      <x:c r="M76" s="46" t="str"/>
      <x:c r="N76" s="46" t="str"/>
      <x:c r="O76" s="46" t="str"/>
      <x:c r="P76" s="46" t="str"/>
    </x:row>
    <x:row r="77" ht="38" customHeight="1">
      <x:c r="A77" s="46" t="str"/>
      <x:c r="B77" s="46" t="str"/>
      <x:c r="C77" s="46" t="str"/>
      <x:c r="D77" s="46" t="str"/>
      <x:c r="E77" s="46" t="str"/>
      <x:c r="F77" s="46" t="str"/>
      <x:c r="G77" s="69" t="str"/>
      <x:c r="H77" s="69" t="str"/>
      <x:c r="I77" s="69" t="str"/>
      <x:c r="J77" s="34" t="str">
        <x:f>IF(COUNT(G77:I77)&lt;2,"",MAX(G77:I77)-MIN(G77:I77))</x:f>
      </x:c>
      <x:c r="K77" s="69" t="str"/>
      <x:c r="L77" s="22" t="str">
        <x:f>IF(COUNT(G77:I77)&lt;2,"Não testado",IF(J77&lt;=K77,"Conciliado","Divergente"))</x:f>
        <x:v>Não testado</x:v>
      </x:c>
      <x:c r="M77" s="46" t="str"/>
      <x:c r="N77" s="46" t="str"/>
      <x:c r="O77" s="46" t="str"/>
      <x:c r="P77" s="46" t="str"/>
    </x:row>
    <x:row r="78" ht="38" customHeight="1">
      <x:c r="A78" s="46" t="str"/>
      <x:c r="B78" s="46" t="str"/>
      <x:c r="C78" s="46" t="str"/>
      <x:c r="D78" s="46" t="str"/>
      <x:c r="E78" s="46" t="str"/>
      <x:c r="F78" s="46" t="str"/>
      <x:c r="G78" s="69" t="str"/>
      <x:c r="H78" s="69" t="str"/>
      <x:c r="I78" s="69" t="str"/>
      <x:c r="J78" s="34" t="str">
        <x:f>IF(COUNT(G78:I78)&lt;2,"",MAX(G78:I78)-MIN(G78:I78))</x:f>
      </x:c>
      <x:c r="K78" s="69" t="str"/>
      <x:c r="L78" s="22" t="str">
        <x:f>IF(COUNT(G78:I78)&lt;2,"Não testado",IF(J78&lt;=K78,"Conciliado","Divergente"))</x:f>
        <x:v>Não testado</x:v>
      </x:c>
      <x:c r="M78" s="46" t="str"/>
      <x:c r="N78" s="46" t="str"/>
      <x:c r="O78" s="46" t="str"/>
      <x:c r="P78" s="46" t="str"/>
    </x:row>
    <x:row r="79" ht="38" customHeight="1">
      <x:c r="A79" s="46" t="str"/>
      <x:c r="B79" s="46" t="str"/>
      <x:c r="C79" s="46" t="str"/>
      <x:c r="D79" s="46" t="str"/>
      <x:c r="E79" s="46" t="str"/>
      <x:c r="F79" s="46" t="str"/>
      <x:c r="G79" s="69" t="str"/>
      <x:c r="H79" s="69" t="str"/>
      <x:c r="I79" s="69" t="str"/>
      <x:c r="J79" s="34" t="str">
        <x:f>IF(COUNT(G79:I79)&lt;2,"",MAX(G79:I79)-MIN(G79:I79))</x:f>
      </x:c>
      <x:c r="K79" s="69" t="str"/>
      <x:c r="L79" s="22" t="str">
        <x:f>IF(COUNT(G79:I79)&lt;2,"Não testado",IF(J79&lt;=K79,"Conciliado","Divergente"))</x:f>
        <x:v>Não testado</x:v>
      </x:c>
      <x:c r="M79" s="46" t="str"/>
      <x:c r="N79" s="46" t="str"/>
      <x:c r="O79" s="46" t="str"/>
      <x:c r="P79" s="46" t="str"/>
    </x:row>
    <x:row r="80" ht="38" customHeight="1">
      <x:c r="A80" s="46" t="str"/>
      <x:c r="B80" s="46" t="str"/>
      <x:c r="C80" s="46" t="str"/>
      <x:c r="D80" s="46" t="str"/>
      <x:c r="E80" s="46" t="str"/>
      <x:c r="F80" s="46" t="str"/>
      <x:c r="G80" s="69" t="str"/>
      <x:c r="H80" s="69" t="str"/>
      <x:c r="I80" s="69" t="str"/>
      <x:c r="J80" s="34" t="str">
        <x:f>IF(COUNT(G80:I80)&lt;2,"",MAX(G80:I80)-MIN(G80:I80))</x:f>
      </x:c>
      <x:c r="K80" s="69" t="str"/>
      <x:c r="L80" s="22" t="str">
        <x:f>IF(COUNT(G80:I80)&lt;2,"Não testado",IF(J80&lt;=K80,"Conciliado","Divergente"))</x:f>
        <x:v>Não testado</x:v>
      </x:c>
      <x:c r="M80" s="46" t="str"/>
      <x:c r="N80" s="46" t="str"/>
      <x:c r="O80" s="46" t="str"/>
      <x:c r="P80" s="46" t="str"/>
    </x:row>
    <x:row r="81" ht="38" customHeight="1">
      <x:c r="A81" s="46" t="str"/>
      <x:c r="B81" s="46" t="str"/>
      <x:c r="C81" s="46" t="str"/>
      <x:c r="D81" s="46" t="str"/>
      <x:c r="E81" s="46" t="str"/>
      <x:c r="F81" s="46" t="str"/>
      <x:c r="G81" s="69" t="str"/>
      <x:c r="H81" s="69" t="str"/>
      <x:c r="I81" s="69" t="str"/>
      <x:c r="J81" s="34" t="str">
        <x:f>IF(COUNT(G81:I81)&lt;2,"",MAX(G81:I81)-MIN(G81:I81))</x:f>
      </x:c>
      <x:c r="K81" s="69" t="str"/>
      <x:c r="L81" s="22" t="str">
        <x:f>IF(COUNT(G81:I81)&lt;2,"Não testado",IF(J81&lt;=K81,"Conciliado","Divergente"))</x:f>
        <x:v>Não testado</x:v>
      </x:c>
      <x:c r="M81" s="46" t="str"/>
      <x:c r="N81" s="46" t="str"/>
      <x:c r="O81" s="46" t="str"/>
      <x:c r="P81" s="46" t="str"/>
    </x:row>
    <x:row r="82" ht="38" customHeight="1">
      <x:c r="A82" s="46" t="str"/>
      <x:c r="B82" s="46" t="str"/>
      <x:c r="C82" s="46" t="str"/>
      <x:c r="D82" s="46" t="str"/>
      <x:c r="E82" s="46" t="str"/>
      <x:c r="F82" s="46" t="str"/>
      <x:c r="G82" s="69" t="str"/>
      <x:c r="H82" s="69" t="str"/>
      <x:c r="I82" s="69" t="str"/>
      <x:c r="J82" s="34" t="str">
        <x:f>IF(COUNT(G82:I82)&lt;2,"",MAX(G82:I82)-MIN(G82:I82))</x:f>
      </x:c>
      <x:c r="K82" s="69" t="str"/>
      <x:c r="L82" s="22" t="str">
        <x:f>IF(COUNT(G82:I82)&lt;2,"Não testado",IF(J82&lt;=K82,"Conciliado","Divergente"))</x:f>
        <x:v>Não testado</x:v>
      </x:c>
      <x:c r="M82" s="46" t="str"/>
      <x:c r="N82" s="46" t="str"/>
      <x:c r="O82" s="46" t="str"/>
      <x:c r="P82" s="46" t="str"/>
    </x:row>
    <x:row r="83" ht="38" customHeight="1">
      <x:c r="A83" s="46" t="str"/>
      <x:c r="B83" s="46" t="str"/>
      <x:c r="C83" s="46" t="str"/>
      <x:c r="D83" s="46" t="str"/>
      <x:c r="E83" s="46" t="str"/>
      <x:c r="F83" s="46" t="str"/>
      <x:c r="G83" s="69" t="str"/>
      <x:c r="H83" s="69" t="str"/>
      <x:c r="I83" s="69" t="str"/>
      <x:c r="J83" s="34" t="str">
        <x:f>IF(COUNT(G83:I83)&lt;2,"",MAX(G83:I83)-MIN(G83:I83))</x:f>
      </x:c>
      <x:c r="K83" s="69" t="str"/>
      <x:c r="L83" s="22" t="str">
        <x:f>IF(COUNT(G83:I83)&lt;2,"Não testado",IF(J83&lt;=K83,"Conciliado","Divergente"))</x:f>
        <x:v>Não testado</x:v>
      </x:c>
      <x:c r="M83" s="46" t="str"/>
      <x:c r="N83" s="46" t="str"/>
      <x:c r="O83" s="46" t="str"/>
      <x:c r="P83" s="46" t="str"/>
    </x:row>
    <x:row r="84" ht="38" customHeight="1">
      <x:c r="A84" s="46" t="str"/>
      <x:c r="B84" s="46" t="str"/>
      <x:c r="C84" s="46" t="str"/>
      <x:c r="D84" s="46" t="str"/>
      <x:c r="E84" s="46" t="str"/>
      <x:c r="F84" s="46" t="str"/>
      <x:c r="G84" s="69" t="str"/>
      <x:c r="H84" s="69" t="str"/>
      <x:c r="I84" s="69" t="str"/>
      <x:c r="J84" s="34" t="str">
        <x:f>IF(COUNT(G84:I84)&lt;2,"",MAX(G84:I84)-MIN(G84:I84))</x:f>
      </x:c>
      <x:c r="K84" s="69" t="str"/>
      <x:c r="L84" s="22" t="str">
        <x:f>IF(COUNT(G84:I84)&lt;2,"Não testado",IF(J84&lt;=K84,"Conciliado","Divergente"))</x:f>
        <x:v>Não testado</x:v>
      </x:c>
      <x:c r="M84" s="46" t="str"/>
      <x:c r="N84" s="46" t="str"/>
      <x:c r="O84" s="46" t="str"/>
      <x:c r="P84" s="46" t="str"/>
    </x:row>
    <x:row r="85" ht="38" customHeight="1">
      <x:c r="A85" s="46" t="str"/>
      <x:c r="B85" s="46" t="str"/>
      <x:c r="C85" s="46" t="str"/>
      <x:c r="D85" s="46" t="str"/>
      <x:c r="E85" s="46" t="str"/>
      <x:c r="F85" s="46" t="str"/>
      <x:c r="G85" s="69" t="str"/>
      <x:c r="H85" s="69" t="str"/>
      <x:c r="I85" s="69" t="str"/>
      <x:c r="J85" s="34" t="str">
        <x:f>IF(COUNT(G85:I85)&lt;2,"",MAX(G85:I85)-MIN(G85:I85))</x:f>
      </x:c>
      <x:c r="K85" s="69" t="str"/>
      <x:c r="L85" s="22" t="str">
        <x:f>IF(COUNT(G85:I85)&lt;2,"Não testado",IF(J85&lt;=K85,"Conciliado","Divergente"))</x:f>
        <x:v>Não testado</x:v>
      </x:c>
      <x:c r="M85" s="46" t="str"/>
      <x:c r="N85" s="46" t="str"/>
      <x:c r="O85" s="46" t="str"/>
      <x:c r="P85" s="46" t="str"/>
    </x:row>
    <x:row r="86" ht="38" customHeight="1">
      <x:c r="A86" s="46" t="str"/>
      <x:c r="B86" s="46" t="str"/>
      <x:c r="C86" s="46" t="str"/>
      <x:c r="D86" s="46" t="str"/>
      <x:c r="E86" s="46" t="str"/>
      <x:c r="F86" s="46" t="str"/>
      <x:c r="G86" s="69" t="str"/>
      <x:c r="H86" s="69" t="str"/>
      <x:c r="I86" s="69" t="str"/>
      <x:c r="J86" s="34" t="str">
        <x:f>IF(COUNT(G86:I86)&lt;2,"",MAX(G86:I86)-MIN(G86:I86))</x:f>
      </x:c>
      <x:c r="K86" s="69" t="str"/>
      <x:c r="L86" s="22" t="str">
        <x:f>IF(COUNT(G86:I86)&lt;2,"Não testado",IF(J86&lt;=K86,"Conciliado","Divergente"))</x:f>
        <x:v>Não testado</x:v>
      </x:c>
      <x:c r="M86" s="46" t="str"/>
      <x:c r="N86" s="46" t="str"/>
      <x:c r="O86" s="46" t="str"/>
      <x:c r="P86" s="46" t="str"/>
    </x:row>
    <x:row r="87" ht="38" customHeight="1">
      <x:c r="A87" s="46" t="str"/>
      <x:c r="B87" s="46" t="str"/>
      <x:c r="C87" s="46" t="str"/>
      <x:c r="D87" s="46" t="str"/>
      <x:c r="E87" s="46" t="str"/>
      <x:c r="F87" s="46" t="str"/>
      <x:c r="G87" s="69" t="str"/>
      <x:c r="H87" s="69" t="str"/>
      <x:c r="I87" s="69" t="str"/>
      <x:c r="J87" s="34" t="str">
        <x:f>IF(COUNT(G87:I87)&lt;2,"",MAX(G87:I87)-MIN(G87:I87))</x:f>
      </x:c>
      <x:c r="K87" s="69" t="str"/>
      <x:c r="L87" s="22" t="str">
        <x:f>IF(COUNT(G87:I87)&lt;2,"Não testado",IF(J87&lt;=K87,"Conciliado","Divergente"))</x:f>
        <x:v>Não testado</x:v>
      </x:c>
      <x:c r="M87" s="46" t="str"/>
      <x:c r="N87" s="46" t="str"/>
      <x:c r="O87" s="46" t="str"/>
      <x:c r="P87" s="46" t="str"/>
    </x:row>
    <x:row r="88" ht="38" customHeight="1">
      <x:c r="A88" s="46" t="str"/>
      <x:c r="B88" s="46" t="str"/>
      <x:c r="C88" s="46" t="str"/>
      <x:c r="D88" s="46" t="str"/>
      <x:c r="E88" s="46" t="str"/>
      <x:c r="F88" s="46" t="str"/>
      <x:c r="G88" s="69" t="str"/>
      <x:c r="H88" s="69" t="str"/>
      <x:c r="I88" s="69" t="str"/>
      <x:c r="J88" s="34" t="str">
        <x:f>IF(COUNT(G88:I88)&lt;2,"",MAX(G88:I88)-MIN(G88:I88))</x:f>
      </x:c>
      <x:c r="K88" s="69" t="str"/>
      <x:c r="L88" s="22" t="str">
        <x:f>IF(COUNT(G88:I88)&lt;2,"Não testado",IF(J88&lt;=K88,"Conciliado","Divergente"))</x:f>
        <x:v>Não testado</x:v>
      </x:c>
      <x:c r="M88" s="46" t="str"/>
      <x:c r="N88" s="46" t="str"/>
      <x:c r="O88" s="46" t="str"/>
      <x:c r="P88" s="46" t="str"/>
    </x:row>
    <x:row r="89" ht="38" customHeight="1">
      <x:c r="A89" s="46" t="str"/>
      <x:c r="B89" s="46" t="str"/>
      <x:c r="C89" s="46" t="str"/>
      <x:c r="D89" s="46" t="str"/>
      <x:c r="E89" s="46" t="str"/>
      <x:c r="F89" s="46" t="str"/>
      <x:c r="G89" s="69" t="str"/>
      <x:c r="H89" s="69" t="str"/>
      <x:c r="I89" s="69" t="str"/>
      <x:c r="J89" s="34" t="str">
        <x:f>IF(COUNT(G89:I89)&lt;2,"",MAX(G89:I89)-MIN(G89:I89))</x:f>
      </x:c>
      <x:c r="K89" s="69" t="str"/>
      <x:c r="L89" s="22" t="str">
        <x:f>IF(COUNT(G89:I89)&lt;2,"Não testado",IF(J89&lt;=K89,"Conciliado","Divergente"))</x:f>
        <x:v>Não testado</x:v>
      </x:c>
      <x:c r="M89" s="46" t="str"/>
      <x:c r="N89" s="46" t="str"/>
      <x:c r="O89" s="46" t="str"/>
      <x:c r="P89" s="46" t="str"/>
    </x:row>
    <x:row r="90" ht="38" customHeight="1">
      <x:c r="A90" s="46" t="str"/>
      <x:c r="B90" s="46" t="str"/>
      <x:c r="C90" s="46" t="str"/>
      <x:c r="D90" s="46" t="str"/>
      <x:c r="E90" s="46" t="str"/>
      <x:c r="F90" s="46" t="str"/>
      <x:c r="G90" s="69" t="str"/>
      <x:c r="H90" s="69" t="str"/>
      <x:c r="I90" s="69" t="str"/>
      <x:c r="J90" s="34" t="str">
        <x:f>IF(COUNT(G90:I90)&lt;2,"",MAX(G90:I90)-MIN(G90:I90))</x:f>
      </x:c>
      <x:c r="K90" s="69" t="str"/>
      <x:c r="L90" s="22" t="str">
        <x:f>IF(COUNT(G90:I90)&lt;2,"Não testado",IF(J90&lt;=K90,"Conciliado","Divergente"))</x:f>
        <x:v>Não testado</x:v>
      </x:c>
      <x:c r="M90" s="46" t="str"/>
      <x:c r="N90" s="46" t="str"/>
      <x:c r="O90" s="46" t="str"/>
      <x:c r="P90" s="46" t="str"/>
    </x:row>
    <x:row r="91" ht="38" customHeight="1">
      <x:c r="A91" s="46" t="str"/>
      <x:c r="B91" s="46" t="str"/>
      <x:c r="C91" s="46" t="str"/>
      <x:c r="D91" s="46" t="str"/>
      <x:c r="E91" s="46" t="str"/>
      <x:c r="F91" s="46" t="str"/>
      <x:c r="G91" s="69" t="str"/>
      <x:c r="H91" s="69" t="str"/>
      <x:c r="I91" s="69" t="str"/>
      <x:c r="J91" s="34" t="str">
        <x:f>IF(COUNT(G91:I91)&lt;2,"",MAX(G91:I91)-MIN(G91:I91))</x:f>
      </x:c>
      <x:c r="K91" s="69" t="str"/>
      <x:c r="L91" s="22" t="str">
        <x:f>IF(COUNT(G91:I91)&lt;2,"Não testado",IF(J91&lt;=K91,"Conciliado","Divergente"))</x:f>
        <x:v>Não testado</x:v>
      </x:c>
      <x:c r="M91" s="46" t="str"/>
      <x:c r="N91" s="46" t="str"/>
      <x:c r="O91" s="46" t="str"/>
      <x:c r="P91" s="46" t="str"/>
    </x:row>
    <x:row r="92" ht="38" customHeight="1">
      <x:c r="A92" s="46" t="str"/>
      <x:c r="B92" s="46" t="str"/>
      <x:c r="C92" s="46" t="str"/>
      <x:c r="D92" s="46" t="str"/>
      <x:c r="E92" s="46" t="str"/>
      <x:c r="F92" s="46" t="str"/>
      <x:c r="G92" s="69" t="str"/>
      <x:c r="H92" s="69" t="str"/>
      <x:c r="I92" s="69" t="str"/>
      <x:c r="J92" s="34" t="str">
        <x:f>IF(COUNT(G92:I92)&lt;2,"",MAX(G92:I92)-MIN(G92:I92))</x:f>
      </x:c>
      <x:c r="K92" s="69" t="str"/>
      <x:c r="L92" s="22" t="str">
        <x:f>IF(COUNT(G92:I92)&lt;2,"Não testado",IF(J92&lt;=K92,"Conciliado","Divergente"))</x:f>
        <x:v>Não testado</x:v>
      </x:c>
      <x:c r="M92" s="46" t="str"/>
      <x:c r="N92" s="46" t="str"/>
      <x:c r="O92" s="46" t="str"/>
      <x:c r="P92" s="46" t="str"/>
    </x:row>
    <x:row r="93" ht="38" customHeight="1">
      <x:c r="A93" s="46" t="str"/>
      <x:c r="B93" s="46" t="str"/>
      <x:c r="C93" s="46" t="str"/>
      <x:c r="D93" s="46" t="str"/>
      <x:c r="E93" s="46" t="str"/>
      <x:c r="F93" s="46" t="str"/>
      <x:c r="G93" s="69" t="str"/>
      <x:c r="H93" s="69" t="str"/>
      <x:c r="I93" s="69" t="str"/>
      <x:c r="J93" s="34" t="str">
        <x:f>IF(COUNT(G93:I93)&lt;2,"",MAX(G93:I93)-MIN(G93:I93))</x:f>
      </x:c>
      <x:c r="K93" s="69" t="str"/>
      <x:c r="L93" s="22" t="str">
        <x:f>IF(COUNT(G93:I93)&lt;2,"Não testado",IF(J93&lt;=K93,"Conciliado","Divergente"))</x:f>
        <x:v>Não testado</x:v>
      </x:c>
      <x:c r="M93" s="46" t="str"/>
      <x:c r="N93" s="46" t="str"/>
      <x:c r="O93" s="46" t="str"/>
      <x:c r="P93" s="46" t="str"/>
    </x:row>
    <x:row r="94" ht="38" customHeight="1">
      <x:c r="A94" s="46" t="str"/>
      <x:c r="B94" s="46" t="str"/>
      <x:c r="C94" s="46" t="str"/>
      <x:c r="D94" s="46" t="str"/>
      <x:c r="E94" s="46" t="str"/>
      <x:c r="F94" s="46" t="str"/>
      <x:c r="G94" s="69" t="str"/>
      <x:c r="H94" s="69" t="str"/>
      <x:c r="I94" s="69" t="str"/>
      <x:c r="J94" s="34" t="str">
        <x:f>IF(COUNT(G94:I94)&lt;2,"",MAX(G94:I94)-MIN(G94:I94))</x:f>
      </x:c>
      <x:c r="K94" s="69" t="str"/>
      <x:c r="L94" s="22" t="str">
        <x:f>IF(COUNT(G94:I94)&lt;2,"Não testado",IF(J94&lt;=K94,"Conciliado","Divergente"))</x:f>
        <x:v>Não testado</x:v>
      </x:c>
      <x:c r="M94" s="46" t="str"/>
      <x:c r="N94" s="46" t="str"/>
      <x:c r="O94" s="46" t="str"/>
      <x:c r="P94" s="46" t="str"/>
    </x:row>
    <x:row r="95" ht="38" customHeight="1">
      <x:c r="A95" s="46" t="str"/>
      <x:c r="B95" s="46" t="str"/>
      <x:c r="C95" s="46" t="str"/>
      <x:c r="D95" s="46" t="str"/>
      <x:c r="E95" s="46" t="str"/>
      <x:c r="F95" s="46" t="str"/>
      <x:c r="G95" s="69" t="str"/>
      <x:c r="H95" s="69" t="str"/>
      <x:c r="I95" s="69" t="str"/>
      <x:c r="J95" s="34" t="str">
        <x:f>IF(COUNT(G95:I95)&lt;2,"",MAX(G95:I95)-MIN(G95:I95))</x:f>
      </x:c>
      <x:c r="K95" s="69" t="str"/>
      <x:c r="L95" s="22" t="str">
        <x:f>IF(COUNT(G95:I95)&lt;2,"Não testado",IF(J95&lt;=K95,"Conciliado","Divergente"))</x:f>
        <x:v>Não testado</x:v>
      </x:c>
      <x:c r="M95" s="46" t="str"/>
      <x:c r="N95" s="46" t="str"/>
      <x:c r="O95" s="46" t="str"/>
      <x:c r="P95" s="46" t="str"/>
    </x:row>
    <x:row r="96" ht="38" customHeight="1">
      <x:c r="A96" s="46" t="str"/>
      <x:c r="B96" s="46" t="str"/>
      <x:c r="C96" s="46" t="str"/>
      <x:c r="D96" s="46" t="str"/>
      <x:c r="E96" s="46" t="str"/>
      <x:c r="F96" s="46" t="str"/>
      <x:c r="G96" s="69" t="str"/>
      <x:c r="H96" s="69" t="str"/>
      <x:c r="I96" s="69" t="str"/>
      <x:c r="J96" s="34" t="str">
        <x:f>IF(COUNT(G96:I96)&lt;2,"",MAX(G96:I96)-MIN(G96:I96))</x:f>
      </x:c>
      <x:c r="K96" s="69" t="str"/>
      <x:c r="L96" s="22" t="str">
        <x:f>IF(COUNT(G96:I96)&lt;2,"Não testado",IF(J96&lt;=K96,"Conciliado","Divergente"))</x:f>
        <x:v>Não testado</x:v>
      </x:c>
      <x:c r="M96" s="46" t="str"/>
      <x:c r="N96" s="46" t="str"/>
      <x:c r="O96" s="46" t="str"/>
      <x:c r="P96" s="46" t="str"/>
    </x:row>
    <x:row r="97" ht="38" customHeight="1">
      <x:c r="A97" s="46" t="str"/>
      <x:c r="B97" s="46" t="str"/>
      <x:c r="C97" s="46" t="str"/>
      <x:c r="D97" s="46" t="str"/>
      <x:c r="E97" s="46" t="str"/>
      <x:c r="F97" s="46" t="str"/>
      <x:c r="G97" s="69" t="str"/>
      <x:c r="H97" s="69" t="str"/>
      <x:c r="I97" s="69" t="str"/>
      <x:c r="J97" s="34" t="str">
        <x:f>IF(COUNT(G97:I97)&lt;2,"",MAX(G97:I97)-MIN(G97:I97))</x:f>
      </x:c>
      <x:c r="K97" s="69" t="str"/>
      <x:c r="L97" s="22" t="str">
        <x:f>IF(COUNT(G97:I97)&lt;2,"Não testado",IF(J97&lt;=K97,"Conciliado","Divergente"))</x:f>
        <x:v>Não testado</x:v>
      </x:c>
      <x:c r="M97" s="46" t="str"/>
      <x:c r="N97" s="46" t="str"/>
      <x:c r="O97" s="46" t="str"/>
      <x:c r="P97" s="46" t="str"/>
    </x:row>
    <x:row r="98" ht="38" customHeight="1">
      <x:c r="A98" s="46" t="str"/>
      <x:c r="B98" s="46" t="str"/>
      <x:c r="C98" s="46" t="str"/>
      <x:c r="D98" s="46" t="str"/>
      <x:c r="E98" s="46" t="str"/>
      <x:c r="F98" s="46" t="str"/>
      <x:c r="G98" s="69" t="str"/>
      <x:c r="H98" s="69" t="str"/>
      <x:c r="I98" s="69" t="str"/>
      <x:c r="J98" s="34" t="str">
        <x:f>IF(COUNT(G98:I98)&lt;2,"",MAX(G98:I98)-MIN(G98:I98))</x:f>
      </x:c>
      <x:c r="K98" s="69" t="str"/>
      <x:c r="L98" s="22" t="str">
        <x:f>IF(COUNT(G98:I98)&lt;2,"Não testado",IF(J98&lt;=K98,"Conciliado","Divergente"))</x:f>
        <x:v>Não testado</x:v>
      </x:c>
      <x:c r="M98" s="46" t="str"/>
      <x:c r="N98" s="46" t="str"/>
      <x:c r="O98" s="46" t="str"/>
      <x:c r="P98" s="46" t="str"/>
    </x:row>
    <x:row r="99" ht="38" customHeight="1">
      <x:c r="A99" s="46" t="str"/>
      <x:c r="B99" s="46" t="str"/>
      <x:c r="C99" s="46" t="str"/>
      <x:c r="D99" s="46" t="str"/>
      <x:c r="E99" s="46" t="str"/>
      <x:c r="F99" s="46" t="str"/>
      <x:c r="G99" s="69" t="str"/>
      <x:c r="H99" s="69" t="str"/>
      <x:c r="I99" s="69" t="str"/>
      <x:c r="J99" s="34" t="str">
        <x:f>IF(COUNT(G99:I99)&lt;2,"",MAX(G99:I99)-MIN(G99:I99))</x:f>
      </x:c>
      <x:c r="K99" s="69" t="str"/>
      <x:c r="L99" s="22" t="str">
        <x:f>IF(COUNT(G99:I99)&lt;2,"Não testado",IF(J99&lt;=K99,"Conciliado","Divergente"))</x:f>
        <x:v>Não testado</x:v>
      </x:c>
      <x:c r="M99" s="46" t="str"/>
      <x:c r="N99" s="46" t="str"/>
      <x:c r="O99" s="46" t="str"/>
      <x:c r="P99" s="46" t="str"/>
    </x:row>
    <x:row r="100" ht="38" customHeight="1">
      <x:c r="A100" s="46" t="str"/>
      <x:c r="B100" s="46" t="str"/>
      <x:c r="C100" s="46" t="str"/>
      <x:c r="D100" s="46" t="str"/>
      <x:c r="E100" s="46" t="str"/>
      <x:c r="F100" s="46" t="str"/>
      <x:c r="G100" s="69" t="str"/>
      <x:c r="H100" s="69" t="str"/>
      <x:c r="I100" s="69" t="str"/>
      <x:c r="J100" s="34" t="str">
        <x:f>IF(COUNT(G100:I100)&lt;2,"",MAX(G100:I100)-MIN(G100:I100))</x:f>
      </x:c>
      <x:c r="K100" s="69" t="str"/>
      <x:c r="L100" s="22" t="str">
        <x:f>IF(COUNT(G100:I100)&lt;2,"Não testado",IF(J100&lt;=K100,"Conciliado","Divergente"))</x:f>
        <x:v>Não testado</x:v>
      </x:c>
      <x:c r="M100" s="46" t="str"/>
      <x:c r="N100" s="46" t="str"/>
      <x:c r="O100" s="46" t="str"/>
      <x:c r="P100" s="46" t="str"/>
    </x:row>
    <x:row r="101" ht="38" customHeight="1">
      <x:c r="A101" s="46" t="str"/>
      <x:c r="B101" s="46" t="str"/>
      <x:c r="C101" s="46" t="str"/>
      <x:c r="D101" s="46" t="str"/>
      <x:c r="E101" s="46" t="str"/>
      <x:c r="F101" s="46" t="str"/>
      <x:c r="G101" s="69" t="str"/>
      <x:c r="H101" s="69" t="str"/>
      <x:c r="I101" s="69" t="str"/>
      <x:c r="J101" s="34" t="str">
        <x:f>IF(COUNT(G101:I101)&lt;2,"",MAX(G101:I101)-MIN(G101:I101))</x:f>
      </x:c>
      <x:c r="K101" s="69" t="str"/>
      <x:c r="L101" s="22" t="str">
        <x:f>IF(COUNT(G101:I101)&lt;2,"Não testado",IF(J101&lt;=K101,"Conciliado","Divergente"))</x:f>
        <x:v>Não testado</x:v>
      </x:c>
      <x:c r="M101" s="46" t="str"/>
      <x:c r="N101" s="46" t="str"/>
      <x:c r="O101" s="46" t="str"/>
      <x:c r="P101" s="46" t="str"/>
    </x:row>
    <x:row r="102" ht="38" customHeight="1">
      <x:c r="A102" s="46" t="str"/>
      <x:c r="B102" s="46" t="str"/>
      <x:c r="C102" s="46" t="str"/>
      <x:c r="D102" s="46" t="str"/>
      <x:c r="E102" s="46" t="str"/>
      <x:c r="F102" s="46" t="str"/>
      <x:c r="G102" s="69" t="str"/>
      <x:c r="H102" s="69" t="str"/>
      <x:c r="I102" s="69" t="str"/>
      <x:c r="J102" s="34" t="str">
        <x:f>IF(COUNT(G102:I102)&lt;2,"",MAX(G102:I102)-MIN(G102:I102))</x:f>
      </x:c>
      <x:c r="K102" s="69" t="str"/>
      <x:c r="L102" s="22" t="str">
        <x:f>IF(COUNT(G102:I102)&lt;2,"Não testado",IF(J102&lt;=K102,"Conciliado","Divergente"))</x:f>
        <x:v>Não testado</x:v>
      </x:c>
      <x:c r="M102" s="46" t="str"/>
      <x:c r="N102" s="46" t="str"/>
      <x:c r="O102" s="46" t="str"/>
      <x:c r="P102" s="46" t="str"/>
    </x:row>
    <x:row r="103" ht="38" customHeight="1">
      <x:c r="A103" s="46" t="str"/>
      <x:c r="B103" s="46" t="str"/>
      <x:c r="C103" s="46" t="str"/>
      <x:c r="D103" s="46" t="str"/>
      <x:c r="E103" s="46" t="str"/>
      <x:c r="F103" s="46" t="str"/>
      <x:c r="G103" s="69" t="str"/>
      <x:c r="H103" s="69" t="str"/>
      <x:c r="I103" s="69" t="str"/>
      <x:c r="J103" s="34" t="str">
        <x:f>IF(COUNT(G103:I103)&lt;2,"",MAX(G103:I103)-MIN(G103:I103))</x:f>
      </x:c>
      <x:c r="K103" s="69" t="str"/>
      <x:c r="L103" s="22" t="str">
        <x:f>IF(COUNT(G103:I103)&lt;2,"Não testado",IF(J103&lt;=K103,"Conciliado","Divergente"))</x:f>
        <x:v>Não testado</x:v>
      </x:c>
      <x:c r="M103" s="46" t="str"/>
      <x:c r="N103" s="46" t="str"/>
      <x:c r="O103" s="46" t="str"/>
      <x:c r="P103" s="46" t="str"/>
    </x:row>
    <x:row r="104" ht="38" customHeight="1">
      <x:c r="A104" s="46" t="str"/>
      <x:c r="B104" s="46" t="str"/>
      <x:c r="C104" s="46" t="str"/>
      <x:c r="D104" s="46" t="str"/>
      <x:c r="E104" s="46" t="str"/>
      <x:c r="F104" s="46" t="str"/>
      <x:c r="G104" s="69" t="str"/>
      <x:c r="H104" s="69" t="str"/>
      <x:c r="I104" s="69" t="str"/>
      <x:c r="J104" s="34" t="str">
        <x:f>IF(COUNT(G104:I104)&lt;2,"",MAX(G104:I104)-MIN(G104:I104))</x:f>
      </x:c>
      <x:c r="K104" s="69" t="str"/>
      <x:c r="L104" s="22" t="str">
        <x:f>IF(COUNT(G104:I104)&lt;2,"Não testado",IF(J104&lt;=K104,"Conciliado","Divergente"))</x:f>
        <x:v>Não testado</x:v>
      </x:c>
      <x:c r="M104" s="46" t="str"/>
      <x:c r="N104" s="46" t="str"/>
      <x:c r="O104" s="46" t="str"/>
      <x:c r="P104" s="46" t="str"/>
    </x:row>
  </x:sheetData>
  <x:mergeCells>
    <x:mergeCell ref="A1:P1"/>
    <x:mergeCell ref="A2:P2"/>
  </x:mergeCells>
  <x:conditionalFormatting sqref="L5:L104">
    <x:cfRule type="containsText" dxfId="4" priority="1" operator="containsText" text="Conciliado"/>
    <x:cfRule type="containsText" dxfId="5" priority="2" operator="containsText" text="Divergente"/>
  </x:conditionalFormatting>
  <x:dataValidations count="1">
    <x:dataValidation type="list" sqref="F5:F104">
      <x:formula1>"Empenhado,Liquidado,Pago"</x:formula1>
    </x:dataValidation>
  </x:dataValidations>
  <x:pageMargins left="0.7" right="0.7" top="0.75" bottom="0.75" header="0.3" footer="0.3"/>
</x:worksheet>
</file>

<file path=xl/worksheets/sheet20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48" hidden="0" customWidth="1"/>
    <x:col min="3" max="3" width="36" hidden="0" customWidth="1"/>
    <x:col min="4" max="4" width="44" hidden="0" customWidth="1"/>
    <x:col min="5" max="5" width="42" hidden="0" customWidth="1"/>
    <x:col min="6" max="6" width="38" hidden="0" customWidth="1"/>
    <x:col min="7" max="7" width="18" hidden="0" customWidth="1"/>
    <x:col min="8" max="8" width="22" hidden="0" customWidth="1"/>
  </x:cols>
  <x:sheetData>
    <x:row r="1" ht="34" customHeight="1">
      <x:c r="A1" s="57" t="str">
        <x:v>RASTREABILIDADE — QUESITOS V2</x:v>
      </x:c>
    </x:row>
    <x:row r="2" ht="40" customHeight="1">
      <x:c r="A2" s="61" t="str">
        <x:v>Cada requisito deve estar ligado ao procedimento, documento/localizador, saída e revisão. Nenhuma resposta deve ficar sem trilha.</x:v>
      </x:c>
    </x:row>
    <x:row r="4" ht="44" customHeight="1">
      <x:c r="A4" s="53" t="str">
        <x:v>ID</x:v>
      </x:c>
      <x:c r="B4" s="64" t="str">
        <x:v>Requisito/orientação</x:v>
      </x:c>
      <x:c r="C4" s="64" t="str">
        <x:v>Papel de trabalho</x:v>
      </x:c>
      <x:c r="D4" s="64" t="str">
        <x:v>Saída esperada</x:v>
      </x:c>
      <x:c r="E4" s="64" t="str">
        <x:v>Documento/localizador</x:v>
      </x:c>
      <x:c r="F4" s="64" t="str">
        <x:v>Observação/limitação</x:v>
      </x:c>
      <x:c r="G4" s="64" t="str">
        <x:v>Status</x:v>
      </x:c>
      <x:c r="H4" s="54" t="str">
        <x:v>Revisor/data</x:v>
      </x:c>
    </x:row>
    <x:row r="5" ht="38" customHeight="1">
      <x:c r="A5" s="21" t="str">
        <x:v>V2-01</x:v>
      </x:c>
      <x:c r="B5" s="21" t="str">
        <x:v>Preservar PDF/XLSX/CSV e registrar origem/versão</x:v>
      </x:c>
      <x:c r="C5" s="21" t="str">
        <x:v>02_Inventario</x:v>
      </x:c>
      <x:c r="D5" s="21" t="str">
        <x:v>Inventário completo e integridade validada</x:v>
      </x:c>
      <x:c r="E5" s="45" t="str"/>
      <x:c r="F5" s="45" t="str"/>
      <x:c r="G5" s="45" t="str">
        <x:v>Pendente</x:v>
      </x:c>
      <x:c r="H5" s="45" t="str"/>
    </x:row>
    <x:row r="6" ht="38" customHeight="1">
      <x:c r="A6" s="22" t="str">
        <x:v>V2-02</x:v>
      </x:c>
      <x:c r="B6" s="22" t="str">
        <x:v>Aplicar a linha de corte 95/96 → 544</x:v>
      </x:c>
      <x:c r="C6" s="22" t="str">
        <x:v>02A_Regra_Fontes</x:v>
      </x:c>
      <x:c r="D6" s="22" t="str">
        <x:v>Código original e de-para 95→544 / 96→544 documentados; fonte 545 segregada</x:v>
      </x:c>
      <x:c r="E6" s="46" t="str"/>
      <x:c r="F6" s="46" t="str"/>
      <x:c r="G6" s="46" t="str">
        <x:v>Pendente</x:v>
      </x:c>
      <x:c r="H6" s="46" t="str"/>
    </x:row>
    <x:row r="7" ht="38" customHeight="1">
      <x:c r="A7" s="22" t="str">
        <x:v>V2-03</x:v>
      </x:c>
      <x:c r="B7" s="22" t="str">
        <x:v>Conferir receitas por rubrica e fonte</x:v>
      </x:c>
      <x:c r="C7" s="22" t="str">
        <x:v>15_Recon_Receitas</x:v>
      </x:c>
      <x:c r="D7" s="22" t="str">
        <x:v>Conciliação Portal × e-TCM × SIOPE × MSC</x:v>
      </x:c>
      <x:c r="E7" s="46" t="str"/>
      <x:c r="F7" s="46" t="str"/>
      <x:c r="G7" s="46" t="str">
        <x:v>Pendente</x:v>
      </x:c>
      <x:c r="H7" s="46" t="str"/>
    </x:row>
    <x:row r="8" ht="38" customHeight="1">
      <x:c r="A8" s="22" t="str">
        <x:v>V2-04</x:v>
      </x:c>
      <x:c r="B8" s="22" t="str">
        <x:v>Separar dedução e crédito do FUNDEB</x:v>
      </x:c>
      <x:c r="C8" s="22" t="str">
        <x:v>16_Deducao_FUNDEB</x:v>
      </x:c>
      <x:c r="D8" s="22" t="str">
        <x:v>Memória por transferência-base</x:v>
      </x:c>
      <x:c r="E8" s="46" t="str"/>
      <x:c r="F8" s="46" t="str"/>
      <x:c r="G8" s="46" t="str">
        <x:v>Pendente</x:v>
      </x:c>
      <x:c r="H8" s="46" t="str"/>
    </x:row>
    <x:row r="9" ht="38" customHeight="1">
      <x:c r="A9" s="22" t="str">
        <x:v>V2-05</x:v>
      </x:c>
      <x:c r="B9" s="22" t="str">
        <x:v>Conferir despesas por estágio</x:v>
      </x:c>
      <x:c r="C9" s="22" t="str">
        <x:v>17_Recon_Despesas</x:v>
      </x:c>
      <x:c r="D9" s="22" t="str">
        <x:v>Conciliação e-TCM × MSC × SIOPE</x:v>
      </x:c>
      <x:c r="E9" s="46" t="str"/>
      <x:c r="F9" s="46" t="str"/>
      <x:c r="G9" s="46" t="str">
        <x:v>Pendente</x:v>
      </x:c>
      <x:c r="H9" s="46" t="str"/>
    </x:row>
    <x:row r="10" ht="38" customHeight="1">
      <x:c r="A10" s="22" t="str">
        <x:v>V2-06</x:v>
      </x:c>
      <x:c r="B10" s="22" t="str">
        <x:v>Reexecutar base anual 60%/70%</x:v>
      </x:c>
      <x:c r="C10" s="22" t="str">
        <x:v>03_Base_60_70</x:v>
      </x:c>
      <x:c r="D10" s="22" t="str">
        <x:v>Memória legal e GIPE segregadas</x:v>
      </x:c>
      <x:c r="E10" s="46" t="str"/>
      <x:c r="F10" s="46" t="str"/>
      <x:c r="G10" s="46" t="str">
        <x:v>Pendente</x:v>
      </x:c>
      <x:c r="H10" s="46" t="str"/>
    </x:row>
    <x:row r="11" ht="38" customHeight="1">
      <x:c r="A11" s="22" t="str">
        <x:v>V2-07</x:v>
      </x:c>
      <x:c r="B11" s="22" t="str">
        <x:v>Reproduzir MDE 25%</x:v>
      </x:c>
      <x:c r="C11" s="22" t="str">
        <x:v>05_MDE_25</x:v>
      </x:c>
      <x:c r="D11" s="22" t="str">
        <x:v>Base, aplicação, percentual e insuficiência</x:v>
      </x:c>
      <x:c r="E11" s="46" t="str"/>
      <x:c r="F11" s="46" t="str"/>
      <x:c r="G11" s="46" t="str">
        <x:v>Pendente</x:v>
      </x:c>
      <x:c r="H11" s="46" t="str"/>
    </x:row>
    <x:row r="12" ht="38" customHeight="1">
      <x:c r="A12" s="22" t="str">
        <x:v>V2-08</x:v>
      </x:c>
      <x:c r="B12" s="22" t="str">
        <x:v>Testar precatórios e rateio</x:v>
      </x:c>
      <x:c r="C12" s="22" t="str">
        <x:v>06_Precatorios; 07_Despesas_MDE</x:v>
      </x:c>
      <x:c r="D12" s="22" t="str">
        <x:v>Destinação e elegibilidade por transação</x:v>
      </x:c>
      <x:c r="E12" s="46" t="str"/>
      <x:c r="F12" s="46" t="str"/>
      <x:c r="G12" s="46" t="str">
        <x:v>Pendente</x:v>
      </x:c>
      <x:c r="H12" s="46" t="str"/>
    </x:row>
    <x:row r="13" ht="38" customHeight="1">
      <x:c r="A13" s="22" t="str">
        <x:v>V2-09</x:v>
      </x:c>
      <x:c r="B13" s="22" t="str">
        <x:v>Rastrear contas e movimentações</x:v>
      </x:c>
      <x:c r="C13" s="22" t="str">
        <x:v>08_Rastreamento</x:v>
      </x:c>
      <x:c r="D13" s="22" t="str">
        <x:v>Fluxo bancário-contábil fechado</x:v>
      </x:c>
      <x:c r="E13" s="46" t="str"/>
      <x:c r="F13" s="46" t="str"/>
      <x:c r="G13" s="46" t="str">
        <x:v>Pendente</x:v>
      </x:c>
      <x:c r="H13" s="46" t="str"/>
    </x:row>
    <x:row r="14" ht="38" customHeight="1">
      <x:c r="A14" s="22" t="str">
        <x:v>V2-10</x:v>
      </x:c>
      <x:c r="B14" s="22" t="str">
        <x:v>Testar empenho, liquidação e pagamento</x:v>
      </x:c>
      <x:c r="C14" s="22" t="str">
        <x:v>09_Emp_Liq_Pag; 17_Recon_Despesas</x:v>
      </x:c>
      <x:c r="D14" s="22" t="str">
        <x:v>Ciclo da despesa por amostra</x:v>
      </x:c>
      <x:c r="E14" s="46" t="str"/>
      <x:c r="F14" s="46" t="str"/>
      <x:c r="G14" s="46" t="str">
        <x:v>Pendente</x:v>
      </x:c>
      <x:c r="H14" s="46" t="str"/>
    </x:row>
    <x:row r="15" ht="38" customHeight="1">
      <x:c r="A15" s="22" t="str">
        <x:v>V2-11</x:v>
      </x:c>
      <x:c r="B15" s="22" t="str">
        <x:v>Responder aos treze quesitos</x:v>
      </x:c>
      <x:c r="C15" s="22" t="str">
        <x:v>11_Respostas</x:v>
      </x:c>
      <x:c r="D15" s="22" t="str">
        <x:v>Resposta com critério, evidência e limitação</x:v>
      </x:c>
      <x:c r="E15" s="46" t="str"/>
      <x:c r="F15" s="46" t="str"/>
      <x:c r="G15" s="46" t="str">
        <x:v>Pendente</x:v>
      </x:c>
      <x:c r="H15" s="46" t="str"/>
    </x:row>
    <x:row r="16" ht="38" customHeight="1">
      <x:c r="A16" s="22" t="str">
        <x:v>V2-12</x:v>
      </x:c>
      <x:c r="B16" s="22" t="str">
        <x:v>Revisar achados e síntese</x:v>
      </x:c>
      <x:c r="C16" s="22" t="str">
        <x:v>12_Achados; 13_Sintese</x:v>
      </x:c>
      <x:c r="D16" s="22" t="str">
        <x:v>Revisão e pendências formalizadas</x:v>
      </x:c>
      <x:c r="E16" s="46" t="str"/>
      <x:c r="F16" s="46" t="str"/>
      <x:c r="G16" s="46" t="str">
        <x:v>Pendente</x:v>
      </x:c>
      <x:c r="H16" s="46" t="str"/>
    </x:row>
  </x:sheetData>
  <x:mergeCells>
    <x:mergeCell ref="A1:H1"/>
    <x:mergeCell ref="A2:H2"/>
  </x:mergeCells>
  <x:conditionalFormatting sqref="G5:G16">
    <x:cfRule type="containsText" dxfId="6" priority="1" operator="containsText" text="Concluído"/>
    <x:cfRule type="containsText" dxfId="7" priority="2" operator="containsText" text="Inconclusivo"/>
  </x:conditionalFormatting>
  <x:dataValidations count="1">
    <x:dataValidation type="list" sqref="G5:G16">
      <x:formula1>"Pendente,Em execução,Concluído,Inconclusivo,Não aplicável"</x:formula1>
    </x:dataValidation>
  </x:dataValidations>
  <x:pageMargins left="0.7" right="0.7" top="0.75" bottom="0.75" header="0.3" footer="0.3"/>
</x:worksheet>
</file>